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ilv156\Desktop\"/>
    </mc:Choice>
  </mc:AlternateContent>
  <xr:revisionPtr revIDLastSave="0" documentId="8_{5C9D7824-18FA-45CD-A327-F7C5A77ED0A3}" xr6:coauthVersionLast="41" xr6:coauthVersionMax="41" xr10:uidLastSave="{00000000-0000-0000-0000-000000000000}"/>
  <bookViews>
    <workbookView xWindow="4800" yWindow="1910" windowWidth="14400" windowHeight="7370" xr2:uid="{FE32B831-B4D4-4F63-82CE-15FBC30A69B6}"/>
  </bookViews>
  <sheets>
    <sheet name="NOME DO PACIENTE" sheetId="1" r:id="rId1"/>
  </sheets>
  <externalReferences>
    <externalReference r:id="rId2"/>
  </externalReferences>
  <definedNames>
    <definedName name="aplicação">[1]Investimentos!#REF!</definedName>
    <definedName name="aplicação2">[1]Cálculos!$B$3:$B$16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2" i="1" l="1"/>
  <c r="J102" i="1"/>
  <c r="F102" i="1" s="1"/>
  <c r="G102" i="1"/>
  <c r="E102" i="1"/>
  <c r="N101" i="1"/>
  <c r="J101" i="1"/>
  <c r="F101" i="1" s="1"/>
  <c r="G101" i="1"/>
  <c r="E101" i="1"/>
  <c r="N100" i="1"/>
  <c r="J100" i="1"/>
  <c r="F100" i="1" s="1"/>
  <c r="G100" i="1"/>
  <c r="E100" i="1"/>
  <c r="N99" i="1"/>
  <c r="J99" i="1"/>
  <c r="F99" i="1" s="1"/>
  <c r="G99" i="1"/>
  <c r="E99" i="1"/>
  <c r="N98" i="1"/>
  <c r="J98" i="1"/>
  <c r="G98" i="1"/>
  <c r="F98" i="1"/>
  <c r="E98" i="1"/>
  <c r="N97" i="1"/>
  <c r="J97" i="1"/>
  <c r="F97" i="1" s="1"/>
  <c r="G97" i="1"/>
  <c r="E97" i="1"/>
  <c r="N96" i="1"/>
  <c r="J96" i="1"/>
  <c r="F96" i="1" s="1"/>
  <c r="G96" i="1"/>
  <c r="E96" i="1"/>
  <c r="N95" i="1"/>
  <c r="J95" i="1"/>
  <c r="G95" i="1"/>
  <c r="F95" i="1"/>
  <c r="E95" i="1"/>
  <c r="N94" i="1"/>
  <c r="J94" i="1"/>
  <c r="F94" i="1" s="1"/>
  <c r="G94" i="1"/>
  <c r="E94" i="1"/>
  <c r="N93" i="1"/>
  <c r="J93" i="1"/>
  <c r="F93" i="1" s="1"/>
  <c r="G93" i="1"/>
  <c r="E93" i="1"/>
  <c r="N92" i="1"/>
  <c r="J92" i="1"/>
  <c r="F92" i="1" s="1"/>
  <c r="G92" i="1"/>
  <c r="E92" i="1"/>
  <c r="N91" i="1"/>
  <c r="J91" i="1"/>
  <c r="F91" i="1" s="1"/>
  <c r="G91" i="1"/>
  <c r="E91" i="1"/>
  <c r="N90" i="1"/>
  <c r="J90" i="1"/>
  <c r="F90" i="1" s="1"/>
  <c r="G90" i="1"/>
  <c r="E90" i="1"/>
  <c r="N89" i="1"/>
  <c r="J89" i="1"/>
  <c r="G89" i="1"/>
  <c r="F89" i="1"/>
  <c r="E89" i="1"/>
  <c r="N88" i="1"/>
  <c r="J88" i="1"/>
  <c r="F88" i="1" s="1"/>
  <c r="G88" i="1"/>
  <c r="E88" i="1"/>
  <c r="N87" i="1"/>
  <c r="J87" i="1"/>
  <c r="F87" i="1" s="1"/>
  <c r="G87" i="1"/>
  <c r="E87" i="1"/>
  <c r="N86" i="1"/>
  <c r="J86" i="1"/>
  <c r="F86" i="1" s="1"/>
  <c r="G86" i="1"/>
  <c r="E86" i="1"/>
  <c r="N85" i="1"/>
  <c r="J85" i="1"/>
  <c r="G85" i="1"/>
  <c r="F85" i="1"/>
  <c r="E85" i="1"/>
  <c r="N84" i="1"/>
  <c r="J84" i="1"/>
  <c r="F84" i="1" s="1"/>
  <c r="G84" i="1"/>
  <c r="E84" i="1"/>
  <c r="N83" i="1"/>
  <c r="J83" i="1"/>
  <c r="G83" i="1"/>
  <c r="F83" i="1"/>
  <c r="E83" i="1"/>
  <c r="N82" i="1"/>
  <c r="J82" i="1"/>
  <c r="F82" i="1" s="1"/>
  <c r="G82" i="1"/>
  <c r="E82" i="1"/>
  <c r="N81" i="1"/>
  <c r="J81" i="1"/>
  <c r="G81" i="1"/>
  <c r="F81" i="1"/>
  <c r="E81" i="1"/>
  <c r="N80" i="1"/>
  <c r="J80" i="1"/>
  <c r="F80" i="1" s="1"/>
  <c r="G80" i="1"/>
  <c r="E80" i="1"/>
  <c r="N79" i="1"/>
  <c r="J79" i="1"/>
  <c r="G79" i="1"/>
  <c r="F79" i="1"/>
  <c r="E79" i="1"/>
  <c r="N78" i="1"/>
  <c r="J78" i="1"/>
  <c r="F78" i="1" s="1"/>
  <c r="G78" i="1"/>
  <c r="E78" i="1"/>
  <c r="N77" i="1"/>
  <c r="J77" i="1"/>
  <c r="G77" i="1"/>
  <c r="F77" i="1"/>
  <c r="E77" i="1"/>
  <c r="N76" i="1"/>
  <c r="J76" i="1"/>
  <c r="F76" i="1" s="1"/>
  <c r="G76" i="1"/>
  <c r="E76" i="1"/>
  <c r="N75" i="1"/>
  <c r="J75" i="1"/>
  <c r="G75" i="1"/>
  <c r="F75" i="1"/>
  <c r="E75" i="1"/>
  <c r="N74" i="1"/>
  <c r="J74" i="1"/>
  <c r="F74" i="1" s="1"/>
  <c r="G74" i="1"/>
  <c r="E74" i="1"/>
  <c r="N73" i="1"/>
  <c r="J73" i="1"/>
  <c r="G73" i="1"/>
  <c r="F73" i="1"/>
  <c r="E73" i="1"/>
  <c r="N72" i="1"/>
  <c r="J72" i="1"/>
  <c r="F72" i="1" s="1"/>
  <c r="G72" i="1"/>
  <c r="E72" i="1"/>
  <c r="N71" i="1"/>
  <c r="J71" i="1"/>
  <c r="G71" i="1"/>
  <c r="F71" i="1"/>
  <c r="E71" i="1"/>
  <c r="N70" i="1"/>
  <c r="J70" i="1"/>
  <c r="F70" i="1" s="1"/>
  <c r="G70" i="1"/>
  <c r="E70" i="1"/>
  <c r="N69" i="1"/>
  <c r="J69" i="1"/>
  <c r="G69" i="1"/>
  <c r="F69" i="1"/>
  <c r="E69" i="1"/>
  <c r="N68" i="1"/>
  <c r="J68" i="1"/>
  <c r="G68" i="1"/>
  <c r="F68" i="1"/>
  <c r="E68" i="1"/>
  <c r="N67" i="1"/>
  <c r="J67" i="1"/>
  <c r="G67" i="1"/>
  <c r="F67" i="1"/>
  <c r="E67" i="1"/>
  <c r="N66" i="1"/>
  <c r="J66" i="1"/>
  <c r="F66" i="1" s="1"/>
  <c r="G66" i="1"/>
  <c r="E66" i="1"/>
  <c r="N65" i="1"/>
  <c r="J65" i="1"/>
  <c r="G65" i="1"/>
  <c r="F65" i="1"/>
  <c r="E65" i="1"/>
  <c r="N64" i="1"/>
  <c r="J64" i="1"/>
  <c r="G64" i="1"/>
  <c r="F64" i="1"/>
  <c r="E64" i="1"/>
  <c r="N63" i="1"/>
  <c r="J63" i="1"/>
  <c r="G63" i="1"/>
  <c r="F63" i="1"/>
  <c r="E63" i="1"/>
  <c r="N62" i="1"/>
  <c r="J62" i="1"/>
  <c r="F62" i="1" s="1"/>
  <c r="G62" i="1"/>
  <c r="E62" i="1"/>
  <c r="N61" i="1"/>
  <c r="J61" i="1"/>
  <c r="G61" i="1"/>
  <c r="F61" i="1"/>
  <c r="E61" i="1"/>
  <c r="N60" i="1"/>
  <c r="J60" i="1"/>
  <c r="G60" i="1"/>
  <c r="F60" i="1"/>
  <c r="E60" i="1"/>
  <c r="N59" i="1"/>
  <c r="J59" i="1"/>
  <c r="G59" i="1"/>
  <c r="F59" i="1"/>
  <c r="E59" i="1"/>
  <c r="N58" i="1"/>
  <c r="J58" i="1"/>
  <c r="F58" i="1" s="1"/>
  <c r="G58" i="1"/>
  <c r="E58" i="1"/>
  <c r="N57" i="1"/>
  <c r="J57" i="1"/>
  <c r="G57" i="1"/>
  <c r="F57" i="1"/>
  <c r="E57" i="1"/>
  <c r="N56" i="1"/>
  <c r="J56" i="1"/>
  <c r="G56" i="1"/>
  <c r="F56" i="1"/>
  <c r="E56" i="1"/>
  <c r="N55" i="1"/>
  <c r="J55" i="1"/>
  <c r="G55" i="1"/>
  <c r="F55" i="1"/>
  <c r="E55" i="1"/>
  <c r="N54" i="1"/>
  <c r="J54" i="1"/>
  <c r="F54" i="1" s="1"/>
  <c r="G54" i="1"/>
  <c r="E54" i="1"/>
  <c r="N53" i="1"/>
  <c r="J53" i="1"/>
  <c r="G53" i="1"/>
  <c r="F53" i="1"/>
  <c r="E53" i="1"/>
  <c r="N52" i="1"/>
  <c r="J52" i="1"/>
  <c r="G52" i="1"/>
  <c r="F52" i="1"/>
  <c r="E52" i="1"/>
  <c r="N51" i="1"/>
  <c r="J51" i="1"/>
  <c r="G51" i="1"/>
  <c r="F51" i="1"/>
  <c r="E51" i="1"/>
  <c r="N50" i="1"/>
  <c r="J50" i="1"/>
  <c r="F50" i="1" s="1"/>
  <c r="G50" i="1"/>
  <c r="E50" i="1"/>
  <c r="N49" i="1"/>
  <c r="J49" i="1"/>
  <c r="G49" i="1"/>
  <c r="F49" i="1"/>
  <c r="E49" i="1"/>
  <c r="N48" i="1"/>
  <c r="J48" i="1"/>
  <c r="G48" i="1"/>
  <c r="F48" i="1"/>
  <c r="E48" i="1"/>
  <c r="N47" i="1"/>
  <c r="J47" i="1"/>
  <c r="G47" i="1"/>
  <c r="F47" i="1"/>
  <c r="E47" i="1"/>
  <c r="N46" i="1"/>
  <c r="J46" i="1"/>
  <c r="F46" i="1" s="1"/>
  <c r="G46" i="1"/>
  <c r="E46" i="1"/>
  <c r="N45" i="1"/>
  <c r="J45" i="1"/>
  <c r="G45" i="1"/>
  <c r="F45" i="1"/>
  <c r="E45" i="1"/>
  <c r="N44" i="1"/>
  <c r="J44" i="1"/>
  <c r="G44" i="1"/>
  <c r="F44" i="1"/>
  <c r="E44" i="1"/>
  <c r="N43" i="1"/>
  <c r="J43" i="1"/>
  <c r="G43" i="1"/>
  <c r="F43" i="1"/>
  <c r="E43" i="1"/>
  <c r="N42" i="1"/>
  <c r="J42" i="1"/>
  <c r="F42" i="1" s="1"/>
  <c r="G42" i="1"/>
  <c r="E42" i="1"/>
  <c r="N41" i="1"/>
  <c r="J41" i="1"/>
  <c r="G41" i="1"/>
  <c r="F41" i="1"/>
  <c r="E41" i="1"/>
  <c r="N40" i="1"/>
  <c r="J40" i="1"/>
  <c r="G40" i="1"/>
  <c r="F40" i="1"/>
  <c r="E40" i="1"/>
  <c r="N39" i="1"/>
  <c r="J39" i="1"/>
  <c r="G39" i="1"/>
  <c r="F39" i="1"/>
  <c r="E39" i="1"/>
  <c r="N38" i="1"/>
  <c r="J38" i="1"/>
  <c r="F38" i="1" s="1"/>
  <c r="G38" i="1"/>
  <c r="E38" i="1"/>
  <c r="N37" i="1"/>
  <c r="J37" i="1"/>
  <c r="G37" i="1"/>
  <c r="F37" i="1"/>
  <c r="E37" i="1"/>
  <c r="N36" i="1"/>
  <c r="J36" i="1"/>
  <c r="G36" i="1"/>
  <c r="F36" i="1"/>
  <c r="E36" i="1"/>
  <c r="N35" i="1"/>
  <c r="J35" i="1"/>
  <c r="G35" i="1"/>
  <c r="F35" i="1"/>
  <c r="E35" i="1"/>
  <c r="N34" i="1"/>
  <c r="J34" i="1"/>
  <c r="F34" i="1" s="1"/>
  <c r="G34" i="1"/>
  <c r="E34" i="1"/>
  <c r="N33" i="1"/>
  <c r="J33" i="1"/>
  <c r="G33" i="1"/>
  <c r="F33" i="1"/>
  <c r="E33" i="1"/>
  <c r="N32" i="1"/>
  <c r="J32" i="1"/>
  <c r="G32" i="1"/>
  <c r="F32" i="1"/>
  <c r="E32" i="1"/>
  <c r="N31" i="1"/>
  <c r="J31" i="1"/>
  <c r="F31" i="1" s="1"/>
  <c r="G31" i="1"/>
  <c r="E31" i="1"/>
  <c r="N30" i="1"/>
  <c r="J30" i="1"/>
  <c r="F30" i="1" s="1"/>
  <c r="G30" i="1"/>
  <c r="E30" i="1"/>
  <c r="N29" i="1"/>
  <c r="J29" i="1"/>
  <c r="G29" i="1"/>
  <c r="F29" i="1"/>
  <c r="E29" i="1"/>
  <c r="N28" i="1"/>
  <c r="J28" i="1"/>
  <c r="G28" i="1"/>
  <c r="F28" i="1"/>
  <c r="E28" i="1"/>
  <c r="N27" i="1"/>
  <c r="J27" i="1"/>
  <c r="F27" i="1" s="1"/>
  <c r="G27" i="1"/>
  <c r="E27" i="1"/>
  <c r="N26" i="1"/>
  <c r="J26" i="1"/>
  <c r="F26" i="1" s="1"/>
  <c r="G26" i="1"/>
  <c r="E26" i="1"/>
  <c r="N25" i="1"/>
  <c r="J25" i="1"/>
  <c r="G25" i="1"/>
  <c r="F25" i="1"/>
  <c r="E25" i="1"/>
  <c r="N24" i="1"/>
  <c r="J24" i="1"/>
  <c r="G24" i="1"/>
  <c r="F24" i="1"/>
  <c r="E24" i="1"/>
  <c r="N23" i="1"/>
  <c r="J23" i="1"/>
  <c r="F23" i="1" s="1"/>
  <c r="G23" i="1"/>
  <c r="E23" i="1"/>
  <c r="N22" i="1"/>
  <c r="J22" i="1"/>
  <c r="F22" i="1" s="1"/>
  <c r="G22" i="1"/>
  <c r="E22" i="1"/>
  <c r="N21" i="1"/>
  <c r="J21" i="1"/>
  <c r="G21" i="1"/>
  <c r="F21" i="1"/>
  <c r="E21" i="1"/>
  <c r="N20" i="1"/>
  <c r="J20" i="1"/>
  <c r="F20" i="1" s="1"/>
  <c r="G20" i="1"/>
  <c r="E20" i="1"/>
  <c r="N19" i="1"/>
  <c r="J19" i="1"/>
  <c r="G19" i="1"/>
  <c r="F19" i="1"/>
  <c r="E19" i="1"/>
  <c r="N18" i="1"/>
  <c r="J18" i="1"/>
  <c r="G18" i="1"/>
  <c r="F18" i="1"/>
  <c r="E18" i="1"/>
  <c r="N17" i="1"/>
  <c r="J17" i="1"/>
  <c r="F17" i="1" s="1"/>
  <c r="G17" i="1"/>
  <c r="E17" i="1"/>
  <c r="N16" i="1"/>
  <c r="J16" i="1"/>
  <c r="F16" i="1" s="1"/>
  <c r="G16" i="1"/>
  <c r="E16" i="1"/>
  <c r="N15" i="1"/>
  <c r="J15" i="1"/>
  <c r="F15" i="1" s="1"/>
  <c r="G15" i="1"/>
  <c r="E15" i="1"/>
  <c r="N14" i="1"/>
  <c r="J14" i="1"/>
  <c r="F14" i="1" s="1"/>
  <c r="G14" i="1"/>
  <c r="E14" i="1"/>
  <c r="N13" i="1"/>
  <c r="J13" i="1"/>
  <c r="F13" i="1" s="1"/>
  <c r="G13" i="1"/>
  <c r="E13" i="1"/>
  <c r="N12" i="1"/>
  <c r="J12" i="1"/>
  <c r="F12" i="1" s="1"/>
  <c r="G12" i="1"/>
  <c r="E12" i="1"/>
  <c r="N11" i="1"/>
  <c r="J11" i="1"/>
  <c r="F11" i="1" s="1"/>
  <c r="G11" i="1"/>
  <c r="E11" i="1"/>
  <c r="J10" i="1"/>
  <c r="F10" i="1" s="1"/>
  <c r="E10" i="1"/>
  <c r="N9" i="1"/>
  <c r="J9" i="1"/>
  <c r="F9" i="1" s="1"/>
  <c r="E9" i="1"/>
  <c r="N8" i="1"/>
  <c r="J8" i="1"/>
  <c r="F8" i="1" s="1"/>
  <c r="E8" i="1"/>
  <c r="N7" i="1"/>
  <c r="J7" i="1"/>
  <c r="F7" i="1" s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E7" i="1"/>
  <c r="J6" i="1"/>
  <c r="G6" i="1" s="1"/>
  <c r="E6" i="1"/>
  <c r="G10" i="1" l="1"/>
  <c r="G9" i="1"/>
  <c r="G8" i="1"/>
  <c r="G7" i="1"/>
  <c r="F6" i="1"/>
  <c r="L6" i="1" l="1"/>
  <c r="K6" i="1" l="1"/>
  <c r="N6" i="1"/>
  <c r="L9" i="1" l="1"/>
  <c r="K9" i="1" s="1"/>
  <c r="L7" i="1"/>
  <c r="K7" i="1" s="1"/>
  <c r="L10" i="1"/>
  <c r="L8" i="1"/>
  <c r="K8" i="1" s="1"/>
  <c r="K10" i="1" l="1"/>
  <c r="N10" i="1"/>
  <c r="I1" i="1" l="1"/>
  <c r="L102" i="1"/>
  <c r="K102" i="1" s="1"/>
  <c r="L12" i="1"/>
  <c r="K12" i="1" s="1"/>
  <c r="L87" i="1"/>
  <c r="K87" i="1" s="1"/>
  <c r="L72" i="1"/>
  <c r="K72" i="1" s="1"/>
  <c r="L68" i="1"/>
  <c r="K68" i="1" s="1"/>
  <c r="L53" i="1"/>
  <c r="K53" i="1" s="1"/>
  <c r="L32" i="1"/>
  <c r="K32" i="1" s="1"/>
  <c r="L35" i="1"/>
  <c r="K35" i="1" s="1"/>
  <c r="L45" i="1"/>
  <c r="K45" i="1" s="1"/>
  <c r="L52" i="1"/>
  <c r="K52" i="1" s="1"/>
  <c r="L73" i="1"/>
  <c r="K73" i="1" s="1"/>
  <c r="L95" i="1"/>
  <c r="K95" i="1" s="1"/>
  <c r="L94" i="1"/>
  <c r="K94" i="1" s="1"/>
  <c r="L82" i="1"/>
  <c r="K82" i="1" s="1"/>
  <c r="L21" i="1"/>
  <c r="K21" i="1" s="1"/>
  <c r="L40" i="1"/>
  <c r="K40" i="1" s="1"/>
  <c r="L85" i="1"/>
  <c r="K85" i="1" s="1"/>
  <c r="L79" i="1"/>
  <c r="K79" i="1" s="1"/>
  <c r="L67" i="1"/>
  <c r="K67" i="1" s="1"/>
  <c r="L90" i="1"/>
  <c r="K90" i="1" s="1"/>
  <c r="L83" i="1"/>
  <c r="K83" i="1" s="1"/>
  <c r="L41" i="1"/>
  <c r="K41" i="1" s="1"/>
  <c r="L76" i="1"/>
  <c r="K76" i="1" s="1"/>
  <c r="L74" i="1"/>
  <c r="K74" i="1" s="1"/>
  <c r="L81" i="1"/>
  <c r="K81" i="1" s="1"/>
  <c r="L31" i="1"/>
  <c r="K31" i="1" s="1"/>
  <c r="L23" i="1"/>
  <c r="K23" i="1" s="1"/>
  <c r="L46" i="1"/>
  <c r="K46" i="1" s="1"/>
  <c r="L77" i="1"/>
  <c r="K77" i="1" s="1"/>
  <c r="L80" i="1"/>
  <c r="K80" i="1" s="1"/>
  <c r="L50" i="1"/>
  <c r="K50" i="1" s="1"/>
  <c r="L42" i="1"/>
  <c r="K42" i="1" s="1"/>
  <c r="L69" i="1"/>
  <c r="K69" i="1" s="1"/>
  <c r="L98" i="1"/>
  <c r="K98" i="1" s="1"/>
  <c r="L54" i="1"/>
  <c r="K54" i="1" s="1"/>
  <c r="L92" i="1"/>
  <c r="K92" i="1" s="1"/>
  <c r="L43" i="1"/>
  <c r="K43" i="1" s="1"/>
  <c r="L86" i="1"/>
  <c r="K86" i="1" s="1"/>
  <c r="L48" i="1"/>
  <c r="K48" i="1" s="1"/>
  <c r="L44" i="1"/>
  <c r="K44" i="1" s="1"/>
  <c r="L11" i="1"/>
  <c r="K11" i="1" s="1"/>
  <c r="L47" i="1"/>
  <c r="K47" i="1" s="1"/>
  <c r="L89" i="1"/>
  <c r="K89" i="1" s="1"/>
  <c r="L18" i="1"/>
  <c r="K18" i="1" s="1"/>
  <c r="L33" i="1"/>
  <c r="K33" i="1" s="1"/>
  <c r="L49" i="1"/>
  <c r="K49" i="1" s="1"/>
  <c r="L19" i="1"/>
  <c r="K19" i="1" s="1"/>
  <c r="L66" i="1"/>
  <c r="K66" i="1" s="1"/>
  <c r="L97" i="1"/>
  <c r="K97" i="1" s="1"/>
  <c r="L62" i="1"/>
  <c r="K62" i="1" s="1"/>
  <c r="L101" i="1"/>
  <c r="K101" i="1" s="1"/>
  <c r="L24" i="1"/>
  <c r="K24" i="1" s="1"/>
  <c r="L29" i="1"/>
  <c r="K29" i="1" s="1"/>
  <c r="L64" i="1"/>
  <c r="K64" i="1" s="1"/>
  <c r="L17" i="1"/>
  <c r="K17" i="1" s="1"/>
  <c r="L13" i="1"/>
  <c r="K13" i="1" s="1"/>
  <c r="L27" i="1"/>
  <c r="K27" i="1" s="1"/>
  <c r="L37" i="1"/>
  <c r="K37" i="1" s="1"/>
  <c r="L57" i="1"/>
  <c r="K57" i="1" s="1"/>
  <c r="L26" i="1"/>
  <c r="K26" i="1" s="1"/>
  <c r="L51" i="1"/>
  <c r="K51" i="1" s="1"/>
  <c r="L14" i="1"/>
  <c r="K14" i="1" s="1"/>
  <c r="L60" i="1"/>
  <c r="K60" i="1" s="1"/>
  <c r="L34" i="1"/>
  <c r="K34" i="1" s="1"/>
  <c r="L88" i="1"/>
  <c r="K88" i="1" s="1"/>
  <c r="L30" i="1"/>
  <c r="K30" i="1" s="1"/>
  <c r="L65" i="1"/>
  <c r="K65" i="1" s="1"/>
  <c r="L63" i="1"/>
  <c r="K63" i="1" s="1"/>
  <c r="L91" i="1"/>
  <c r="K91" i="1" s="1"/>
  <c r="L59" i="1"/>
  <c r="K59" i="1" s="1"/>
  <c r="L20" i="1"/>
  <c r="K20" i="1" s="1"/>
  <c r="L93" i="1"/>
  <c r="K93" i="1" s="1"/>
  <c r="L84" i="1"/>
  <c r="K84" i="1" s="1"/>
  <c r="L71" i="1"/>
  <c r="K71" i="1" s="1"/>
  <c r="L55" i="1"/>
  <c r="K55" i="1" s="1"/>
  <c r="L78" i="1"/>
  <c r="K78" i="1" s="1"/>
  <c r="L75" i="1"/>
  <c r="K75" i="1" s="1"/>
  <c r="L25" i="1"/>
  <c r="K25" i="1" s="1"/>
  <c r="L16" i="1"/>
  <c r="K16" i="1" s="1"/>
  <c r="L99" i="1"/>
  <c r="K99" i="1" s="1"/>
  <c r="L39" i="1"/>
  <c r="K39" i="1" s="1"/>
  <c r="L28" i="1"/>
  <c r="K28" i="1" s="1"/>
  <c r="L15" i="1"/>
  <c r="K15" i="1" s="1"/>
  <c r="L56" i="1"/>
  <c r="K56" i="1" s="1"/>
  <c r="L96" i="1"/>
  <c r="K96" i="1" s="1"/>
  <c r="L61" i="1"/>
  <c r="K61" i="1" s="1"/>
  <c r="L100" i="1"/>
  <c r="K100" i="1" s="1"/>
  <c r="L70" i="1"/>
  <c r="K70" i="1" s="1"/>
  <c r="L22" i="1"/>
  <c r="K22" i="1" s="1"/>
  <c r="L36" i="1"/>
  <c r="K36" i="1" s="1"/>
  <c r="L38" i="1"/>
  <c r="K38" i="1" s="1"/>
  <c r="L58" i="1"/>
  <c r="K58" i="1" s="1"/>
  <c r="L1" i="1" l="1"/>
  <c r="C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Mota</author>
  </authors>
  <commentList>
    <comment ref="I3" authorId="0" shapeId="0" xr:uid="{492F016A-FE94-46D3-B30E-381F9C060608}">
      <text>
        <r>
          <rPr>
            <b/>
            <sz val="9"/>
            <color indexed="81"/>
            <rFont val="Segoe UI"/>
            <family val="2"/>
          </rPr>
          <t>Denise Mota:</t>
        </r>
        <r>
          <rPr>
            <sz val="9"/>
            <color indexed="81"/>
            <rFont val="Segoe UI"/>
            <family val="2"/>
          </rPr>
          <t xml:space="preserve">
OK - Atendimento realizado
NOK - Atendimento não realizado remunerado
DA - Desmarcação antecipada
F - Feriado/Recesso</t>
        </r>
      </text>
    </comment>
  </commentList>
</comments>
</file>

<file path=xl/sharedStrings.xml><?xml version="1.0" encoding="utf-8"?>
<sst xmlns="http://schemas.openxmlformats.org/spreadsheetml/2006/main" count="130" uniqueCount="34">
  <si>
    <t>ATENDIMENTOS</t>
  </si>
  <si>
    <t>TOTAL PAGO</t>
  </si>
  <si>
    <t>TOTAL DEVIDO</t>
  </si>
  <si>
    <t>PACIENTE</t>
  </si>
  <si>
    <t>VALOR TERAPIA</t>
  </si>
  <si>
    <t>ATENDIMENTOS P/ PAGAMENTO</t>
  </si>
  <si>
    <t>VALOR A CADA PAGAMENTO</t>
  </si>
  <si>
    <t>VALOR ACUMULADO</t>
  </si>
  <si>
    <t>VALOR DEVIDO</t>
  </si>
  <si>
    <t>DIA DE ATENDIMENTO</t>
  </si>
  <si>
    <t>REALIZAÇÃO DO ATENDIMENTO</t>
  </si>
  <si>
    <t>NÚMERO DE ATENDIMENTOS</t>
  </si>
  <si>
    <t>DATA PARA PAGAMENTO</t>
  </si>
  <si>
    <t>VALOR A SER PAGO</t>
  </si>
  <si>
    <t>PAGO (?)</t>
  </si>
  <si>
    <t>VALOR PAGO</t>
  </si>
  <si>
    <t>DATA DE PAGAMENTO</t>
  </si>
  <si>
    <t>OBSERVAÇÃO</t>
  </si>
  <si>
    <t>Coluna2</t>
  </si>
  <si>
    <t>Ajustável</t>
  </si>
  <si>
    <t>Coluna7</t>
  </si>
  <si>
    <t>Coluna3</t>
  </si>
  <si>
    <t>Coluna1</t>
  </si>
  <si>
    <t>Coluna12</t>
  </si>
  <si>
    <t>Ajustável2</t>
  </si>
  <si>
    <t>Editável</t>
  </si>
  <si>
    <t>Coluna4</t>
  </si>
  <si>
    <t>Coluna5</t>
  </si>
  <si>
    <t>Coluna6</t>
  </si>
  <si>
    <t>Editável2</t>
  </si>
  <si>
    <t>Coluna8</t>
  </si>
  <si>
    <t>Editável3</t>
  </si>
  <si>
    <t>Pago R$ XXX Dia/Mês (Nome do Banco)</t>
  </si>
  <si>
    <t>Nome Paciente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</si>
</sst>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6]d\-mmm\-yy;@"/>
    <numFmt numFmtId="165" formatCode="_-&quot;R$&quot;* #,##0.00_-;\-&quot;R$&quot;* #,##0.00_-;_-&quot;R$&quot;* &quot;-&quot;??_-;_-@_-"/>
    <numFmt numFmtId="166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5" fillId="0" borderId="0" xfId="0" applyFont="1"/>
    <xf numFmtId="164" fontId="5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3" xfId="0" applyNumberFormat="1" applyFont="1" applyBorder="1"/>
    <xf numFmtId="0" fontId="6" fillId="0" borderId="5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0" fontId="0" fillId="0" borderId="6" xfId="0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/>
    <xf numFmtId="16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Border="1"/>
    <xf numFmtId="166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0" fillId="0" borderId="2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/>
    <xf numFmtId="166" fontId="0" fillId="0" borderId="0" xfId="0" applyNumberFormat="1" applyAlignment="1">
      <alignment horizontal="center" vertical="center"/>
    </xf>
  </cellXfs>
  <cellStyles count="2">
    <cellStyle name="Hyperlink" xfId="1" builtinId="8"/>
    <cellStyle name="Normal" xfId="0" builtinId="0"/>
  </cellStyles>
  <dxfs count="19">
    <dxf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numFmt numFmtId="164" formatCode="[$-416]d\-mmm\-yy;@"/>
      <alignment horizontal="center" textRotation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numFmt numFmtId="165" formatCode="_-&quot;R$&quot;* #,##0.00_-;\-&quot;R$&quot;* #,##0.00_-;_-&quot;R$&quot;* &quot;-&quot;??_-;_-@_-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numFmt numFmtId="165" formatCode="_-&quot;R$&quot;* #,##0.00_-;\-&quot;R$&quot;* #,##0.00_-;_-&quot;R$&quot;* &quot;-&quot;??_-;_-@_-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numFmt numFmtId="164" formatCode="[$-416]d\-mmm\-yy;@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numFmt numFmtId="164" formatCode="[$-416]d\-mmm\-yy;@"/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/>
        <vertical/>
        <horizontal/>
      </border>
    </dxf>
    <dxf>
      <numFmt numFmtId="166" formatCode="_-&quot;R$&quot;\ * #,##0.00_-;\-&quot;R$&quot;\ * #,##0.00_-;_-&quot;R$&quot;\ * &quot;-&quot;??_-;_-@_-"/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/>
      </border>
    </dxf>
    <dxf>
      <numFmt numFmtId="165" formatCode="_-&quot;R$&quot;* #,##0.00_-;\-&quot;R$&quot;* #,##0.00_-;_-&quot;R$&quot;* &quot;-&quot;??_-;_-@_-"/>
      <border diagonalUp="0" diagonalDown="0">
        <left/>
        <right style="hair">
          <color indexed="64"/>
        </right>
        <top style="hair">
          <color indexed="64"/>
        </top>
        <bottom/>
        <vertical/>
        <horizontal/>
      </border>
    </dxf>
    <dxf>
      <numFmt numFmtId="165" formatCode="_-&quot;R$&quot;* #,##0.00_-;\-&quot;R$&quot;* #,##0.00_-;_-&quot;R$&quot;* &quot;-&quot;??_-;_-@_-"/>
      <border diagonalUp="0" diagonalDown="0">
        <left/>
        <right style="hair">
          <color indexed="64"/>
        </right>
        <top style="hair">
          <color indexed="64"/>
        </top>
        <bottom/>
        <vertical/>
        <horizontal/>
      </border>
    </dxf>
    <dxf>
      <numFmt numFmtId="0" formatCode="General"/>
      <alignment horizont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/>
      </border>
    </dxf>
    <dxf>
      <numFmt numFmtId="165" formatCode="_-&quot;R$&quot;* #,##0.00_-;\-&quot;R$&quot;* #,##0.00_-;_-&quot;R$&quot;* &quot;-&quot;??_-;_-@_-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numFmt numFmtId="164" formatCode="[$-416]d\-mmm\-yy;@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ill>
        <patternFill>
          <bgColor theme="5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Documentos\Custos%20Geral%202018%20v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2019"/>
      <sheetName val="2018"/>
      <sheetName val="2017"/>
      <sheetName val="Evolução"/>
      <sheetName val="Gráfico 2019"/>
      <sheetName val="Gráfico 2018"/>
      <sheetName val="Gráfico 2017"/>
      <sheetName val="Planos"/>
      <sheetName val="Investimentos"/>
      <sheetName val="Renda"/>
      <sheetName val="Imposto"/>
      <sheetName val="Cálculos"/>
      <sheetName val="Gráfico Investimentos"/>
      <sheetName val="Consórcio Imóvel"/>
      <sheetName val="Compra"/>
      <sheetName val="Financiamento"/>
      <sheetName val="Financiamento IPCA"/>
      <sheetName val="Projeção"/>
      <sheetName val="Carros"/>
      <sheetName val="Consórcio Veículo"/>
      <sheetName val="Rescisão"/>
      <sheetName val="Seguros"/>
      <sheetName val="Devedor"/>
      <sheetName val="2017 base"/>
      <sheetName val="Proj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LCI</v>
          </cell>
        </row>
        <row r="4">
          <cell r="B4" t="str">
            <v>LCA</v>
          </cell>
        </row>
        <row r="5">
          <cell r="B5" t="str">
            <v>LC</v>
          </cell>
        </row>
        <row r="6">
          <cell r="B6" t="str">
            <v>CDB</v>
          </cell>
        </row>
        <row r="7">
          <cell r="B7" t="str">
            <v>T IPCA</v>
          </cell>
        </row>
        <row r="8">
          <cell r="B8" t="str">
            <v>T SELIC</v>
          </cell>
        </row>
        <row r="9">
          <cell r="B9" t="str">
            <v>T PREFIXADO</v>
          </cell>
        </row>
        <row r="10">
          <cell r="B10" t="str">
            <v>POUPANÇA</v>
          </cell>
        </row>
        <row r="11">
          <cell r="B11" t="str">
            <v>PREV PRIVADA</v>
          </cell>
        </row>
        <row r="12">
          <cell r="B12" t="str">
            <v>DEBENTURE</v>
          </cell>
        </row>
        <row r="13">
          <cell r="B13" t="str">
            <v>COE</v>
          </cell>
        </row>
        <row r="14">
          <cell r="B14" t="str">
            <v>BITCOIN</v>
          </cell>
        </row>
        <row r="15">
          <cell r="B15" t="str">
            <v>AÇÕES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AED719-95F5-44F9-9E5C-47CAC9C82E61}" name="Tabela68212" displayName="Tabela68212" ref="B5:P102" totalsRowShown="0" tableBorderDxfId="15">
  <autoFilter ref="B5:P102" xr:uid="{00000000-0009-0000-0100-000001000000}"/>
  <tableColumns count="15">
    <tableColumn id="2" xr3:uid="{9E2A9395-08A5-49F5-AD5D-73F2ABAEE23B}" name="Coluna2" dataDxfId="14"/>
    <tableColumn id="1" xr3:uid="{40F769A1-7F37-4F38-8F2D-ADF574545ED6}" name="Ajustável" dataDxfId="13"/>
    <tableColumn id="16" xr3:uid="{13DDC240-B6A8-4DA9-BE5A-0B8DE5C66923}" name="Coluna7" dataDxfId="12"/>
    <tableColumn id="15" xr3:uid="{5B251085-06E7-4F19-86B3-3BB1125BA550}" name="Coluna3" dataDxfId="11">
      <calculatedColumnFormula>C6*D6</calculatedColumnFormula>
    </tableColumn>
    <tableColumn id="12" xr3:uid="{C87656E9-9D92-458F-9B0A-7F2D6BA648B2}" name="Coluna1" dataDxfId="10">
      <calculatedColumnFormula>IF(J6=0,0,J6*C6)</calculatedColumnFormula>
    </tableColumn>
    <tableColumn id="13" xr3:uid="{C5D07461-EFB7-4281-97A5-016D172D0867}" name="Coluna12" dataDxfId="9">
      <calculatedColumnFormula>IF(I6="",0,IF(J6=0,0,J6*C6))</calculatedColumnFormula>
    </tableColumn>
    <tableColumn id="11" xr3:uid="{1E7B0C41-CCDF-4C0C-89CB-42A7EDAE4330}" name="Ajustável2" dataDxfId="8"/>
    <tableColumn id="3" xr3:uid="{ACB09818-8221-418D-B82B-6A8D707076B0}" name="Editável" dataDxfId="7"/>
    <tableColumn id="4" xr3:uid="{47CD807E-5935-49D1-9F90-B9E2DBA360AE}" name="Coluna4" dataDxfId="6">
      <calculatedColumnFormula>COUNTIF(I6,"OK")+COUNTIF(I6,"NOK")+COUNTIF(I6,"")</calculatedColumnFormula>
    </tableColumn>
    <tableColumn id="5" xr3:uid="{CAE1CDEE-9C6E-4821-BDCC-8B137322FE01}" name="Coluna5" dataDxfId="5">
      <calculatedColumnFormula>IF(L6=C6*D6,IF(H6="",H5,H6),"")</calculatedColumnFormula>
    </tableColumn>
    <tableColumn id="6" xr3:uid="{03BE2C01-8234-4FC5-9FC9-F92A3236D9C9}" name="Coluna6" dataDxfId="4">
      <calculatedColumnFormula>IF(M5="SIM",IF(M6="SIM",C6,(SUM($F$5:F6))-(SUM($N$5:N5))),(SUM($F$5:F6))-(SUM($N$5:N5)))</calculatedColumnFormula>
    </tableColumn>
    <tableColumn id="7" xr3:uid="{7C630196-038C-4DB6-B037-E97F0EA748CA}" name="Editável2" dataDxfId="3"/>
    <tableColumn id="8" xr3:uid="{6EFD08D0-2E33-49FB-978C-8050239C3E00}" name="Coluna8" dataDxfId="2">
      <calculatedColumnFormula>IF(M6="SIM",L6,"")</calculatedColumnFormula>
    </tableColumn>
    <tableColumn id="10" xr3:uid="{9CAC4479-DCE3-422E-81B2-6D7120444136}" name="Editável3" dataDxfId="1"/>
    <tableColumn id="9" xr3:uid="{9928CAB2-5719-4D82-90C3-01DA25EC9DDD}" name="Pago R$ XXX Dia/Mês (Nome do Banco)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B6F8D-889C-4C98-A1FE-873E543F6D9D}">
  <sheetPr>
    <tabColor theme="0"/>
    <outlinePr summaryRight="0"/>
  </sheetPr>
  <dimension ref="A1:P102"/>
  <sheetViews>
    <sheetView showGridLines="0" tabSelected="1" zoomScale="90" zoomScaleNormal="90" workbookViewId="0">
      <pane ySplit="5" topLeftCell="A6" activePane="bottomLeft" state="frozen"/>
      <selection pane="bottomLeft" activeCell="A15" sqref="A15:XFD15"/>
    </sheetView>
  </sheetViews>
  <sheetFormatPr defaultRowHeight="14.5" outlineLevelCol="1" x14ac:dyDescent="0.35"/>
  <cols>
    <col min="1" max="1" width="3.1796875" customWidth="1"/>
    <col min="2" max="2" width="15.90625" style="8" customWidth="1"/>
    <col min="3" max="3" width="15.90625" style="5" customWidth="1" collapsed="1"/>
    <col min="4" max="4" width="15.90625" style="4" hidden="1" customWidth="1" outlineLevel="1"/>
    <col min="5" max="6" width="15.90625" style="5" hidden="1" customWidth="1" outlineLevel="1"/>
    <col min="7" max="7" width="15.90625" style="50" hidden="1" customWidth="1" outlineLevel="1"/>
    <col min="8" max="8" width="15.90625" style="8" customWidth="1"/>
    <col min="9" max="9" width="15.90625" customWidth="1" collapsed="1"/>
    <col min="10" max="10" width="15.90625" style="4" hidden="1" customWidth="1" outlineLevel="1"/>
    <col min="11" max="11" width="15.90625" style="4" customWidth="1"/>
    <col min="12" max="12" width="15.90625" style="9" customWidth="1"/>
    <col min="13" max="13" width="15.90625" style="5" customWidth="1"/>
    <col min="14" max="14" width="15.90625" style="4" customWidth="1"/>
    <col min="15" max="15" width="15.90625" style="5" customWidth="1"/>
    <col min="16" max="16" width="60.6328125" style="9" customWidth="1"/>
    <col min="17" max="17" width="48" customWidth="1"/>
  </cols>
  <sheetData>
    <row r="1" spans="1:16" x14ac:dyDescent="0.35">
      <c r="A1" s="1"/>
      <c r="B1" s="2" t="s">
        <v>0</v>
      </c>
      <c r="C1" s="3">
        <f>COUNTIF(I:I,"OK")+COUNTIF(I:I,"NOK")</f>
        <v>0</v>
      </c>
      <c r="E1"/>
      <c r="G1" s="5"/>
      <c r="H1" s="2" t="s">
        <v>1</v>
      </c>
      <c r="I1" s="6">
        <f>SUM(N:N)</f>
        <v>0</v>
      </c>
      <c r="K1" s="2" t="s">
        <v>2</v>
      </c>
      <c r="L1" s="6">
        <f>SUM(G:G)-I1</f>
        <v>0</v>
      </c>
      <c r="O1" s="7"/>
      <c r="P1"/>
    </row>
    <row r="2" spans="1:16" x14ac:dyDescent="0.35">
      <c r="G2" s="5"/>
      <c r="I2" s="4"/>
      <c r="K2" s="9"/>
      <c r="L2" s="5"/>
      <c r="M2" s="4"/>
      <c r="N2" s="5"/>
      <c r="O2" s="9"/>
      <c r="P2"/>
    </row>
    <row r="3" spans="1:16" x14ac:dyDescent="0.35"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2" t="s">
        <v>10</v>
      </c>
      <c r="J3" s="12" t="s">
        <v>11</v>
      </c>
      <c r="K3" s="13" t="s">
        <v>12</v>
      </c>
      <c r="L3" s="14" t="s">
        <v>13</v>
      </c>
      <c r="M3" s="15" t="s">
        <v>14</v>
      </c>
      <c r="N3" s="16" t="s">
        <v>15</v>
      </c>
      <c r="O3" s="11" t="s">
        <v>16</v>
      </c>
      <c r="P3" s="15" t="s">
        <v>17</v>
      </c>
    </row>
    <row r="4" spans="1:16" x14ac:dyDescent="0.35">
      <c r="B4" s="17"/>
      <c r="C4" s="17"/>
      <c r="D4" s="18"/>
      <c r="E4" s="18"/>
      <c r="F4" s="18"/>
      <c r="G4" s="18"/>
      <c r="H4" s="18"/>
      <c r="I4" s="19"/>
      <c r="J4" s="19"/>
      <c r="K4" s="20"/>
      <c r="L4" s="21"/>
      <c r="M4" s="22"/>
      <c r="N4" s="23"/>
      <c r="O4" s="18"/>
      <c r="P4" s="22"/>
    </row>
    <row r="5" spans="1:16" s="24" customFormat="1" x14ac:dyDescent="0.35">
      <c r="B5" s="25" t="s">
        <v>18</v>
      </c>
      <c r="C5" s="26" t="s">
        <v>19</v>
      </c>
      <c r="D5" s="27" t="s">
        <v>20</v>
      </c>
      <c r="E5" s="28" t="s">
        <v>21</v>
      </c>
      <c r="F5" s="28" t="s">
        <v>22</v>
      </c>
      <c r="G5" s="28" t="s">
        <v>23</v>
      </c>
      <c r="H5" s="26" t="s">
        <v>24</v>
      </c>
      <c r="I5" s="29" t="s">
        <v>25</v>
      </c>
      <c r="J5" s="30" t="s">
        <v>26</v>
      </c>
      <c r="K5" s="31" t="s">
        <v>27</v>
      </c>
      <c r="L5" s="32" t="s">
        <v>28</v>
      </c>
      <c r="M5" s="29" t="s">
        <v>29</v>
      </c>
      <c r="N5" s="32" t="s">
        <v>30</v>
      </c>
      <c r="O5" s="29" t="s">
        <v>31</v>
      </c>
      <c r="P5" s="33" t="s">
        <v>32</v>
      </c>
    </row>
    <row r="6" spans="1:16" x14ac:dyDescent="0.35">
      <c r="B6" s="34" t="s">
        <v>33</v>
      </c>
      <c r="C6" s="35">
        <v>100</v>
      </c>
      <c r="D6" s="36">
        <v>1</v>
      </c>
      <c r="E6" s="37">
        <f t="shared" ref="E6:E69" si="0">C6*D6</f>
        <v>100</v>
      </c>
      <c r="F6" s="37">
        <f t="shared" ref="F6:F69" si="1">IF(J6=0,0,J6*C6)</f>
        <v>100</v>
      </c>
      <c r="G6" s="38">
        <f t="shared" ref="G6:G69" si="2">IF(I6="",0,IF(J6=0,0,J6*C6))</f>
        <v>0</v>
      </c>
      <c r="H6" s="39">
        <v>43836</v>
      </c>
      <c r="I6" s="40"/>
      <c r="J6" s="40">
        <f>COUNTIF(I6,"OK")+COUNTIF(I6,"NOK")+COUNTIF(I6,"")</f>
        <v>1</v>
      </c>
      <c r="K6" s="41">
        <f t="shared" ref="K6:K69" si="3">IF(L6=C6*D6,IF(H6="",H5,H6),"")</f>
        <v>43836</v>
      </c>
      <c r="L6" s="35">
        <f>IF(M5="SIM",IF(M6="SIM",C6,(SUM($F$5:F6))-(SUM($N$5:N5))),(SUM($F$5:F6))-(SUM($N$5:N5)))</f>
        <v>100</v>
      </c>
      <c r="M6" s="40"/>
      <c r="N6" s="35" t="str">
        <f>IF(M6="SIM",L6,"")</f>
        <v/>
      </c>
      <c r="O6" s="42"/>
      <c r="P6" s="43"/>
    </row>
    <row r="7" spans="1:16" x14ac:dyDescent="0.35">
      <c r="B7" s="34" t="s">
        <v>33</v>
      </c>
      <c r="C7" s="35">
        <v>100</v>
      </c>
      <c r="D7" s="36">
        <v>1</v>
      </c>
      <c r="E7" s="37">
        <f t="shared" si="0"/>
        <v>100</v>
      </c>
      <c r="F7" s="37">
        <f t="shared" si="1"/>
        <v>100</v>
      </c>
      <c r="G7" s="44">
        <f t="shared" si="2"/>
        <v>0</v>
      </c>
      <c r="H7" s="39">
        <f>H6+7</f>
        <v>43843</v>
      </c>
      <c r="I7" s="40"/>
      <c r="J7" s="40">
        <f t="shared" ref="J7:J70" si="4">COUNTIF(I7,"OK")+COUNTIF(I7,"NOK")+COUNTIF(I7,"")</f>
        <v>1</v>
      </c>
      <c r="K7" s="41" t="str">
        <f t="shared" si="3"/>
        <v/>
      </c>
      <c r="L7" s="35">
        <f>IF(M6="SIM",IF(M7="SIM",C7,(SUM($F$5:F7))-(SUM($N$5:N6))),(SUM($F$5:F7))-(SUM($N$5:N6)))</f>
        <v>200</v>
      </c>
      <c r="M7" s="40"/>
      <c r="N7" s="35" t="str">
        <f>IF(M7="SIM",L7,"")</f>
        <v/>
      </c>
      <c r="O7" s="42"/>
      <c r="P7" s="43"/>
    </row>
    <row r="8" spans="1:16" x14ac:dyDescent="0.35">
      <c r="B8" s="34" t="s">
        <v>33</v>
      </c>
      <c r="C8" s="35">
        <v>100</v>
      </c>
      <c r="D8" s="36">
        <v>1</v>
      </c>
      <c r="E8" s="37">
        <f t="shared" si="0"/>
        <v>100</v>
      </c>
      <c r="F8" s="37">
        <f t="shared" si="1"/>
        <v>100</v>
      </c>
      <c r="G8" s="44">
        <f t="shared" si="2"/>
        <v>0</v>
      </c>
      <c r="H8" s="39">
        <f>H7+7</f>
        <v>43850</v>
      </c>
      <c r="I8" s="40"/>
      <c r="J8" s="40">
        <f t="shared" si="4"/>
        <v>1</v>
      </c>
      <c r="K8" s="41" t="str">
        <f t="shared" si="3"/>
        <v/>
      </c>
      <c r="L8" s="35">
        <f>IF(M7="SIM",IF(M8="SIM",C8,(SUM($F$5:F8))-(SUM($N$5:N7))),(SUM($F$5:F8))-(SUM($N$5:N7)))</f>
        <v>300</v>
      </c>
      <c r="M8" s="40"/>
      <c r="N8" s="35" t="str">
        <f t="shared" ref="N8:N71" si="5">IF(M8="SIM",L8,"")</f>
        <v/>
      </c>
      <c r="O8" s="42"/>
      <c r="P8" s="43"/>
    </row>
    <row r="9" spans="1:16" x14ac:dyDescent="0.35">
      <c r="B9" s="34" t="s">
        <v>33</v>
      </c>
      <c r="C9" s="35">
        <v>100</v>
      </c>
      <c r="D9" s="36">
        <v>1</v>
      </c>
      <c r="E9" s="37">
        <f t="shared" si="0"/>
        <v>100</v>
      </c>
      <c r="F9" s="37">
        <f t="shared" si="1"/>
        <v>100</v>
      </c>
      <c r="G9" s="44">
        <f t="shared" si="2"/>
        <v>0</v>
      </c>
      <c r="H9" s="39">
        <f t="shared" ref="H9:H72" si="6">H8+7</f>
        <v>43857</v>
      </c>
      <c r="I9" s="40"/>
      <c r="J9" s="40">
        <f t="shared" si="4"/>
        <v>1</v>
      </c>
      <c r="K9" s="41" t="str">
        <f t="shared" si="3"/>
        <v/>
      </c>
      <c r="L9" s="35">
        <f>IF(M8="SIM",IF(M9="SIM",C9,(SUM($F$5:F9))-(SUM($N$5:N8))),(SUM($F$5:F9))-(SUM($N$5:N8)))</f>
        <v>400</v>
      </c>
      <c r="M9" s="40"/>
      <c r="N9" s="35" t="str">
        <f t="shared" si="5"/>
        <v/>
      </c>
      <c r="O9" s="42"/>
      <c r="P9" s="43"/>
    </row>
    <row r="10" spans="1:16" x14ac:dyDescent="0.35">
      <c r="B10" s="34" t="s">
        <v>33</v>
      </c>
      <c r="C10" s="35">
        <v>100</v>
      </c>
      <c r="D10" s="36">
        <v>1</v>
      </c>
      <c r="E10" s="37">
        <f t="shared" si="0"/>
        <v>100</v>
      </c>
      <c r="F10" s="37">
        <f t="shared" si="1"/>
        <v>100</v>
      </c>
      <c r="G10" s="44">
        <f t="shared" si="2"/>
        <v>0</v>
      </c>
      <c r="H10" s="39">
        <f t="shared" si="6"/>
        <v>43864</v>
      </c>
      <c r="I10" s="40"/>
      <c r="J10" s="40">
        <f t="shared" si="4"/>
        <v>1</v>
      </c>
      <c r="K10" s="41" t="str">
        <f t="shared" si="3"/>
        <v/>
      </c>
      <c r="L10" s="35">
        <f>IF(M9="SIM",IF(M10="SIM",C10,(SUM($F$5:F10))-(SUM($N$5:N9))),(SUM($F$5:F10))-(SUM($N$5:N9)))</f>
        <v>500</v>
      </c>
      <c r="M10" s="40"/>
      <c r="N10" s="35" t="str">
        <f>IF(M10="SIM",L10,"")</f>
        <v/>
      </c>
      <c r="O10" s="42"/>
      <c r="P10" s="43"/>
    </row>
    <row r="11" spans="1:16" x14ac:dyDescent="0.35">
      <c r="B11" s="34" t="s">
        <v>33</v>
      </c>
      <c r="C11" s="35">
        <v>100</v>
      </c>
      <c r="D11" s="36">
        <v>1</v>
      </c>
      <c r="E11" s="37">
        <f t="shared" si="0"/>
        <v>100</v>
      </c>
      <c r="F11" s="37">
        <f t="shared" si="1"/>
        <v>100</v>
      </c>
      <c r="G11" s="44">
        <f t="shared" si="2"/>
        <v>0</v>
      </c>
      <c r="H11" s="39">
        <f t="shared" si="6"/>
        <v>43871</v>
      </c>
      <c r="I11" s="40"/>
      <c r="J11" s="40">
        <f t="shared" si="4"/>
        <v>1</v>
      </c>
      <c r="K11" s="41" t="str">
        <f t="shared" si="3"/>
        <v/>
      </c>
      <c r="L11" s="35">
        <f>IF(M10="SIM",IF(M11="SIM",C11,(SUM($F$5:F11))-(SUM($N$5:N10))),(SUM($F$5:F11))-(SUM($N$5:N10)))</f>
        <v>600</v>
      </c>
      <c r="M11" s="40"/>
      <c r="N11" s="35" t="str">
        <f t="shared" si="5"/>
        <v/>
      </c>
      <c r="O11" s="42"/>
      <c r="P11" s="43"/>
    </row>
    <row r="12" spans="1:16" x14ac:dyDescent="0.35">
      <c r="B12" s="34" t="s">
        <v>33</v>
      </c>
      <c r="C12" s="35">
        <v>100</v>
      </c>
      <c r="D12" s="36">
        <v>1</v>
      </c>
      <c r="E12" s="37">
        <f t="shared" si="0"/>
        <v>100</v>
      </c>
      <c r="F12" s="37">
        <f t="shared" si="1"/>
        <v>100</v>
      </c>
      <c r="G12" s="44">
        <f t="shared" si="2"/>
        <v>0</v>
      </c>
      <c r="H12" s="39">
        <f t="shared" si="6"/>
        <v>43878</v>
      </c>
      <c r="I12" s="40"/>
      <c r="J12" s="40">
        <f t="shared" si="4"/>
        <v>1</v>
      </c>
      <c r="K12" s="41" t="str">
        <f t="shared" si="3"/>
        <v/>
      </c>
      <c r="L12" s="35">
        <f>IF(M11="SIM",IF(M12="SIM",C12,(SUM($F$5:F12))-(SUM($N$5:N11))),(SUM($F$5:F12))-(SUM($N$5:N11)))</f>
        <v>700</v>
      </c>
      <c r="M12" s="40"/>
      <c r="N12" s="35" t="str">
        <f t="shared" si="5"/>
        <v/>
      </c>
      <c r="O12" s="42"/>
      <c r="P12" s="43"/>
    </row>
    <row r="13" spans="1:16" x14ac:dyDescent="0.35">
      <c r="B13" s="34" t="s">
        <v>33</v>
      </c>
      <c r="C13" s="35">
        <v>100</v>
      </c>
      <c r="D13" s="36">
        <v>1</v>
      </c>
      <c r="E13" s="37">
        <f t="shared" si="0"/>
        <v>100</v>
      </c>
      <c r="F13" s="37">
        <f t="shared" si="1"/>
        <v>100</v>
      </c>
      <c r="G13" s="44">
        <f t="shared" si="2"/>
        <v>0</v>
      </c>
      <c r="H13" s="39">
        <f t="shared" si="6"/>
        <v>43885</v>
      </c>
      <c r="I13" s="40"/>
      <c r="J13" s="40">
        <f t="shared" si="4"/>
        <v>1</v>
      </c>
      <c r="K13" s="41" t="str">
        <f t="shared" si="3"/>
        <v/>
      </c>
      <c r="L13" s="35">
        <f>IF(M12="SIM",IF(M13="SIM",C13,(SUM($F$5:F13))-(SUM($N$5:N12))),(SUM($F$5:F13))-(SUM($N$5:N12)))</f>
        <v>800</v>
      </c>
      <c r="M13" s="40"/>
      <c r="N13" s="35" t="str">
        <f t="shared" si="5"/>
        <v/>
      </c>
      <c r="O13" s="42"/>
      <c r="P13" s="43"/>
    </row>
    <row r="14" spans="1:16" x14ac:dyDescent="0.35">
      <c r="B14" s="34" t="s">
        <v>33</v>
      </c>
      <c r="C14" s="35">
        <v>100</v>
      </c>
      <c r="D14" s="36">
        <v>1</v>
      </c>
      <c r="E14" s="37">
        <f t="shared" si="0"/>
        <v>100</v>
      </c>
      <c r="F14" s="37">
        <f t="shared" si="1"/>
        <v>100</v>
      </c>
      <c r="G14" s="44">
        <f t="shared" si="2"/>
        <v>0</v>
      </c>
      <c r="H14" s="39">
        <f t="shared" si="6"/>
        <v>43892</v>
      </c>
      <c r="I14" s="40"/>
      <c r="J14" s="40">
        <f t="shared" si="4"/>
        <v>1</v>
      </c>
      <c r="K14" s="41" t="str">
        <f t="shared" si="3"/>
        <v/>
      </c>
      <c r="L14" s="35">
        <f>IF(M13="SIM",IF(M14="SIM",C14,(SUM($F$5:F14))-(SUM($N$5:N13))),(SUM($F$5:F14))-(SUM($N$5:N13)))</f>
        <v>900</v>
      </c>
      <c r="M14" s="40"/>
      <c r="N14" s="35" t="str">
        <f t="shared" si="5"/>
        <v/>
      </c>
      <c r="O14" s="42"/>
      <c r="P14" s="43"/>
    </row>
    <row r="15" spans="1:16" x14ac:dyDescent="0.35">
      <c r="B15" s="34" t="s">
        <v>33</v>
      </c>
      <c r="C15" s="35">
        <v>100</v>
      </c>
      <c r="D15" s="36">
        <v>1</v>
      </c>
      <c r="E15" s="37">
        <f t="shared" si="0"/>
        <v>100</v>
      </c>
      <c r="F15" s="37">
        <f t="shared" si="1"/>
        <v>100</v>
      </c>
      <c r="G15" s="44">
        <f t="shared" si="2"/>
        <v>0</v>
      </c>
      <c r="H15" s="39">
        <f t="shared" si="6"/>
        <v>43899</v>
      </c>
      <c r="I15" s="40"/>
      <c r="J15" s="40">
        <f t="shared" si="4"/>
        <v>1</v>
      </c>
      <c r="K15" s="41" t="str">
        <f t="shared" si="3"/>
        <v/>
      </c>
      <c r="L15" s="35">
        <f>IF(M14="SIM",IF(M15="SIM",C15,(SUM($F$5:F15))-(SUM($N$5:N14))),(SUM($F$5:F15))-(SUM($N$5:N14)))</f>
        <v>1000</v>
      </c>
      <c r="M15" s="40"/>
      <c r="N15" s="35" t="str">
        <f t="shared" si="5"/>
        <v/>
      </c>
      <c r="O15" s="42"/>
      <c r="P15" s="43"/>
    </row>
    <row r="16" spans="1:16" x14ac:dyDescent="0.35">
      <c r="B16" s="34" t="s">
        <v>33</v>
      </c>
      <c r="C16" s="35">
        <v>100</v>
      </c>
      <c r="D16" s="36">
        <v>1</v>
      </c>
      <c r="E16" s="37">
        <f t="shared" si="0"/>
        <v>100</v>
      </c>
      <c r="F16" s="37">
        <f t="shared" si="1"/>
        <v>100</v>
      </c>
      <c r="G16" s="44">
        <f t="shared" si="2"/>
        <v>0</v>
      </c>
      <c r="H16" s="39">
        <f t="shared" si="6"/>
        <v>43906</v>
      </c>
      <c r="I16" s="40"/>
      <c r="J16" s="40">
        <f t="shared" si="4"/>
        <v>1</v>
      </c>
      <c r="K16" s="41" t="str">
        <f t="shared" si="3"/>
        <v/>
      </c>
      <c r="L16" s="35">
        <f>IF(M15="SIM",IF(M16="SIM",C16,(SUM($F$5:F16))-(SUM($N$5:N15))),(SUM($F$5:F16))-(SUM($N$5:N15)))</f>
        <v>1100</v>
      </c>
      <c r="M16" s="40"/>
      <c r="N16" s="35" t="str">
        <f t="shared" si="5"/>
        <v/>
      </c>
      <c r="O16" s="42"/>
      <c r="P16" s="43"/>
    </row>
    <row r="17" spans="2:16" x14ac:dyDescent="0.35">
      <c r="B17" s="34" t="s">
        <v>33</v>
      </c>
      <c r="C17" s="35">
        <v>100</v>
      </c>
      <c r="D17" s="36">
        <v>1</v>
      </c>
      <c r="E17" s="37">
        <f t="shared" si="0"/>
        <v>100</v>
      </c>
      <c r="F17" s="37">
        <f t="shared" si="1"/>
        <v>100</v>
      </c>
      <c r="G17" s="44">
        <f t="shared" si="2"/>
        <v>0</v>
      </c>
      <c r="H17" s="39">
        <f t="shared" si="6"/>
        <v>43913</v>
      </c>
      <c r="I17" s="40"/>
      <c r="J17" s="40">
        <f t="shared" si="4"/>
        <v>1</v>
      </c>
      <c r="K17" s="41" t="str">
        <f t="shared" si="3"/>
        <v/>
      </c>
      <c r="L17" s="35">
        <f>IF(M16="SIM",IF(M17="SIM",C17,(SUM($F$5:F17))-(SUM($N$5:N16))),(SUM($F$5:F17))-(SUM($N$5:N16)))</f>
        <v>1200</v>
      </c>
      <c r="M17" s="40"/>
      <c r="N17" s="35" t="str">
        <f t="shared" si="5"/>
        <v/>
      </c>
      <c r="O17" s="42"/>
      <c r="P17" s="43"/>
    </row>
    <row r="18" spans="2:16" x14ac:dyDescent="0.35">
      <c r="B18" s="34" t="s">
        <v>33</v>
      </c>
      <c r="C18" s="35">
        <v>100</v>
      </c>
      <c r="D18" s="36">
        <v>1</v>
      </c>
      <c r="E18" s="37">
        <f t="shared" si="0"/>
        <v>100</v>
      </c>
      <c r="F18" s="37">
        <f t="shared" si="1"/>
        <v>100</v>
      </c>
      <c r="G18" s="44">
        <f t="shared" si="2"/>
        <v>0</v>
      </c>
      <c r="H18" s="39">
        <f t="shared" si="6"/>
        <v>43920</v>
      </c>
      <c r="I18" s="40"/>
      <c r="J18" s="40">
        <f t="shared" si="4"/>
        <v>1</v>
      </c>
      <c r="K18" s="41" t="str">
        <f t="shared" si="3"/>
        <v/>
      </c>
      <c r="L18" s="35">
        <f>IF(M17="SIM",IF(M18="SIM",C18,(SUM($F$5:F18))-(SUM($N$5:N17))),(SUM($F$5:F18))-(SUM($N$5:N17)))</f>
        <v>1300</v>
      </c>
      <c r="M18" s="40"/>
      <c r="N18" s="35" t="str">
        <f t="shared" si="5"/>
        <v/>
      </c>
      <c r="O18" s="42"/>
      <c r="P18" s="43"/>
    </row>
    <row r="19" spans="2:16" x14ac:dyDescent="0.35">
      <c r="B19" s="34" t="s">
        <v>33</v>
      </c>
      <c r="C19" s="35">
        <v>100</v>
      </c>
      <c r="D19" s="36">
        <v>1</v>
      </c>
      <c r="E19" s="37">
        <f t="shared" si="0"/>
        <v>100</v>
      </c>
      <c r="F19" s="37">
        <f t="shared" si="1"/>
        <v>100</v>
      </c>
      <c r="G19" s="44">
        <f t="shared" si="2"/>
        <v>0</v>
      </c>
      <c r="H19" s="39">
        <f t="shared" si="6"/>
        <v>43927</v>
      </c>
      <c r="I19" s="40"/>
      <c r="J19" s="40">
        <f t="shared" si="4"/>
        <v>1</v>
      </c>
      <c r="K19" s="41" t="str">
        <f t="shared" si="3"/>
        <v/>
      </c>
      <c r="L19" s="35">
        <f>IF(M18="SIM",IF(M19="SIM",C19,(SUM($F$5:F19))-(SUM($N$5:N18))),(SUM($F$5:F19))-(SUM($N$5:N18)))</f>
        <v>1400</v>
      </c>
      <c r="M19" s="40"/>
      <c r="N19" s="35" t="str">
        <f t="shared" si="5"/>
        <v/>
      </c>
      <c r="O19" s="42"/>
      <c r="P19" s="43"/>
    </row>
    <row r="20" spans="2:16" x14ac:dyDescent="0.35">
      <c r="B20" s="34" t="s">
        <v>33</v>
      </c>
      <c r="C20" s="35">
        <v>100</v>
      </c>
      <c r="D20" s="36">
        <v>1</v>
      </c>
      <c r="E20" s="37">
        <f t="shared" si="0"/>
        <v>100</v>
      </c>
      <c r="F20" s="37">
        <f t="shared" si="1"/>
        <v>100</v>
      </c>
      <c r="G20" s="44">
        <f t="shared" si="2"/>
        <v>0</v>
      </c>
      <c r="H20" s="39">
        <f t="shared" si="6"/>
        <v>43934</v>
      </c>
      <c r="I20" s="40"/>
      <c r="J20" s="40">
        <f t="shared" si="4"/>
        <v>1</v>
      </c>
      <c r="K20" s="41" t="str">
        <f t="shared" si="3"/>
        <v/>
      </c>
      <c r="L20" s="35">
        <f>IF(M19="SIM",IF(M20="SIM",C20,(SUM($F$5:F20))-(SUM($N$5:N19))),(SUM($F$5:F20))-(SUM($N$5:N19)))</f>
        <v>1500</v>
      </c>
      <c r="M20" s="40"/>
      <c r="N20" s="35" t="str">
        <f t="shared" si="5"/>
        <v/>
      </c>
      <c r="O20" s="42"/>
      <c r="P20" s="43"/>
    </row>
    <row r="21" spans="2:16" x14ac:dyDescent="0.35">
      <c r="B21" s="34" t="s">
        <v>33</v>
      </c>
      <c r="C21" s="35">
        <v>100</v>
      </c>
      <c r="D21" s="36">
        <v>1</v>
      </c>
      <c r="E21" s="37">
        <f t="shared" si="0"/>
        <v>100</v>
      </c>
      <c r="F21" s="37">
        <f t="shared" si="1"/>
        <v>100</v>
      </c>
      <c r="G21" s="44">
        <f t="shared" si="2"/>
        <v>0</v>
      </c>
      <c r="H21" s="39">
        <f t="shared" si="6"/>
        <v>43941</v>
      </c>
      <c r="I21" s="40"/>
      <c r="J21" s="40">
        <f t="shared" si="4"/>
        <v>1</v>
      </c>
      <c r="K21" s="41" t="str">
        <f t="shared" si="3"/>
        <v/>
      </c>
      <c r="L21" s="35">
        <f>IF(M20="SIM",IF(M21="SIM",C21,(SUM($F$5:F21))-(SUM($N$5:N20))),(SUM($F$5:F21))-(SUM($N$5:N20)))</f>
        <v>1600</v>
      </c>
      <c r="M21" s="40"/>
      <c r="N21" s="35" t="str">
        <f t="shared" si="5"/>
        <v/>
      </c>
      <c r="O21" s="42"/>
      <c r="P21" s="43"/>
    </row>
    <row r="22" spans="2:16" x14ac:dyDescent="0.35">
      <c r="B22" s="34" t="s">
        <v>33</v>
      </c>
      <c r="C22" s="35">
        <v>100</v>
      </c>
      <c r="D22" s="36">
        <v>1</v>
      </c>
      <c r="E22" s="37">
        <f t="shared" si="0"/>
        <v>100</v>
      </c>
      <c r="F22" s="37">
        <f t="shared" si="1"/>
        <v>100</v>
      </c>
      <c r="G22" s="44">
        <f t="shared" si="2"/>
        <v>0</v>
      </c>
      <c r="H22" s="39">
        <f t="shared" si="6"/>
        <v>43948</v>
      </c>
      <c r="I22" s="40"/>
      <c r="J22" s="40">
        <f t="shared" si="4"/>
        <v>1</v>
      </c>
      <c r="K22" s="41" t="str">
        <f t="shared" si="3"/>
        <v/>
      </c>
      <c r="L22" s="35">
        <f>IF(M21="SIM",IF(M22="SIM",C22,(SUM($F$5:F22))-(SUM($N$5:N21))),(SUM($F$5:F22))-(SUM($N$5:N21)))</f>
        <v>1700</v>
      </c>
      <c r="M22" s="40"/>
      <c r="N22" s="35" t="str">
        <f t="shared" si="5"/>
        <v/>
      </c>
      <c r="O22" s="42"/>
      <c r="P22" s="43"/>
    </row>
    <row r="23" spans="2:16" x14ac:dyDescent="0.35">
      <c r="B23" s="34" t="s">
        <v>33</v>
      </c>
      <c r="C23" s="35">
        <v>100</v>
      </c>
      <c r="D23" s="36">
        <v>1</v>
      </c>
      <c r="E23" s="37">
        <f t="shared" si="0"/>
        <v>100</v>
      </c>
      <c r="F23" s="37">
        <f t="shared" si="1"/>
        <v>100</v>
      </c>
      <c r="G23" s="44">
        <f t="shared" si="2"/>
        <v>0</v>
      </c>
      <c r="H23" s="39">
        <f t="shared" si="6"/>
        <v>43955</v>
      </c>
      <c r="I23" s="40"/>
      <c r="J23" s="40">
        <f t="shared" si="4"/>
        <v>1</v>
      </c>
      <c r="K23" s="41" t="str">
        <f t="shared" si="3"/>
        <v/>
      </c>
      <c r="L23" s="35">
        <f>IF(M22="SIM",IF(M23="SIM",C23,(SUM($F$5:F23))-(SUM($N$5:N22))),(SUM($F$5:F23))-(SUM($N$5:N22)))</f>
        <v>1800</v>
      </c>
      <c r="M23" s="40"/>
      <c r="N23" s="35" t="str">
        <f t="shared" si="5"/>
        <v/>
      </c>
      <c r="O23" s="42"/>
      <c r="P23" s="43"/>
    </row>
    <row r="24" spans="2:16" x14ac:dyDescent="0.35">
      <c r="B24" s="34" t="s">
        <v>33</v>
      </c>
      <c r="C24" s="35">
        <v>100</v>
      </c>
      <c r="D24" s="36">
        <v>1</v>
      </c>
      <c r="E24" s="37">
        <f t="shared" si="0"/>
        <v>100</v>
      </c>
      <c r="F24" s="37">
        <f t="shared" si="1"/>
        <v>100</v>
      </c>
      <c r="G24" s="44">
        <f t="shared" si="2"/>
        <v>0</v>
      </c>
      <c r="H24" s="39">
        <f t="shared" si="6"/>
        <v>43962</v>
      </c>
      <c r="I24" s="40"/>
      <c r="J24" s="40">
        <f t="shared" si="4"/>
        <v>1</v>
      </c>
      <c r="K24" s="41" t="str">
        <f t="shared" si="3"/>
        <v/>
      </c>
      <c r="L24" s="35">
        <f>IF(M23="SIM",IF(M24="SIM",C24,(SUM($F$5:F24))-(SUM($N$5:N23))),(SUM($F$5:F24))-(SUM($N$5:N23)))</f>
        <v>1900</v>
      </c>
      <c r="M24" s="40"/>
      <c r="N24" s="35" t="str">
        <f t="shared" si="5"/>
        <v/>
      </c>
      <c r="O24" s="42"/>
      <c r="P24" s="43"/>
    </row>
    <row r="25" spans="2:16" x14ac:dyDescent="0.35">
      <c r="B25" s="34" t="s">
        <v>33</v>
      </c>
      <c r="C25" s="35">
        <v>100</v>
      </c>
      <c r="D25" s="36">
        <v>1</v>
      </c>
      <c r="E25" s="37">
        <f t="shared" si="0"/>
        <v>100</v>
      </c>
      <c r="F25" s="37">
        <f t="shared" si="1"/>
        <v>100</v>
      </c>
      <c r="G25" s="44">
        <f t="shared" si="2"/>
        <v>0</v>
      </c>
      <c r="H25" s="39">
        <f t="shared" si="6"/>
        <v>43969</v>
      </c>
      <c r="I25" s="40"/>
      <c r="J25" s="40">
        <f t="shared" si="4"/>
        <v>1</v>
      </c>
      <c r="K25" s="41" t="str">
        <f t="shared" si="3"/>
        <v/>
      </c>
      <c r="L25" s="35">
        <f>IF(M24="SIM",IF(M25="SIM",C25,(SUM($F$5:F25))-(SUM($N$5:N24))),(SUM($F$5:F25))-(SUM($N$5:N24)))</f>
        <v>2000</v>
      </c>
      <c r="M25" s="40"/>
      <c r="N25" s="35" t="str">
        <f t="shared" si="5"/>
        <v/>
      </c>
      <c r="O25" s="42"/>
      <c r="P25" s="43"/>
    </row>
    <row r="26" spans="2:16" x14ac:dyDescent="0.35">
      <c r="B26" s="34" t="s">
        <v>33</v>
      </c>
      <c r="C26" s="35">
        <v>100</v>
      </c>
      <c r="D26" s="36">
        <v>1</v>
      </c>
      <c r="E26" s="37">
        <f t="shared" si="0"/>
        <v>100</v>
      </c>
      <c r="F26" s="37">
        <f t="shared" si="1"/>
        <v>100</v>
      </c>
      <c r="G26" s="44">
        <f t="shared" si="2"/>
        <v>0</v>
      </c>
      <c r="H26" s="39">
        <f t="shared" si="6"/>
        <v>43976</v>
      </c>
      <c r="I26" s="40"/>
      <c r="J26" s="40">
        <f t="shared" si="4"/>
        <v>1</v>
      </c>
      <c r="K26" s="41" t="str">
        <f t="shared" si="3"/>
        <v/>
      </c>
      <c r="L26" s="35">
        <f>IF(M25="SIM",IF(M26="SIM",C26,(SUM($F$5:F26))-(SUM($N$5:N25))),(SUM($F$5:F26))-(SUM($N$5:N25)))</f>
        <v>2100</v>
      </c>
      <c r="M26" s="40"/>
      <c r="N26" s="35" t="str">
        <f t="shared" si="5"/>
        <v/>
      </c>
      <c r="O26" s="42"/>
      <c r="P26" s="43"/>
    </row>
    <row r="27" spans="2:16" x14ac:dyDescent="0.35">
      <c r="B27" s="34" t="s">
        <v>33</v>
      </c>
      <c r="C27" s="35">
        <v>100</v>
      </c>
      <c r="D27" s="36">
        <v>1</v>
      </c>
      <c r="E27" s="37">
        <f t="shared" si="0"/>
        <v>100</v>
      </c>
      <c r="F27" s="37">
        <f t="shared" si="1"/>
        <v>100</v>
      </c>
      <c r="G27" s="44">
        <f t="shared" si="2"/>
        <v>0</v>
      </c>
      <c r="H27" s="39">
        <f t="shared" si="6"/>
        <v>43983</v>
      </c>
      <c r="I27" s="40"/>
      <c r="J27" s="40">
        <f t="shared" si="4"/>
        <v>1</v>
      </c>
      <c r="K27" s="41" t="str">
        <f t="shared" si="3"/>
        <v/>
      </c>
      <c r="L27" s="35">
        <f>IF(M26="SIM",IF(M27="SIM",C27,(SUM($F$5:F27))-(SUM($N$5:N26))),(SUM($F$5:F27))-(SUM($N$5:N26)))</f>
        <v>2200</v>
      </c>
      <c r="M27" s="40"/>
      <c r="N27" s="35" t="str">
        <f t="shared" si="5"/>
        <v/>
      </c>
      <c r="O27" s="42"/>
      <c r="P27" s="43"/>
    </row>
    <row r="28" spans="2:16" x14ac:dyDescent="0.35">
      <c r="B28" s="34" t="s">
        <v>33</v>
      </c>
      <c r="C28" s="35">
        <v>100</v>
      </c>
      <c r="D28" s="36">
        <v>1</v>
      </c>
      <c r="E28" s="37">
        <f t="shared" si="0"/>
        <v>100</v>
      </c>
      <c r="F28" s="37">
        <f t="shared" si="1"/>
        <v>100</v>
      </c>
      <c r="G28" s="44">
        <f t="shared" si="2"/>
        <v>0</v>
      </c>
      <c r="H28" s="39">
        <f t="shared" si="6"/>
        <v>43990</v>
      </c>
      <c r="I28" s="40"/>
      <c r="J28" s="40">
        <f t="shared" si="4"/>
        <v>1</v>
      </c>
      <c r="K28" s="41" t="str">
        <f t="shared" si="3"/>
        <v/>
      </c>
      <c r="L28" s="35">
        <f>IF(M27="SIM",IF(M28="SIM",C28,(SUM($F$5:F28))-(SUM($N$5:N27))),(SUM($F$5:F28))-(SUM($N$5:N27)))</f>
        <v>2300</v>
      </c>
      <c r="M28" s="40"/>
      <c r="N28" s="35" t="str">
        <f t="shared" si="5"/>
        <v/>
      </c>
      <c r="O28" s="42"/>
      <c r="P28" s="43"/>
    </row>
    <row r="29" spans="2:16" x14ac:dyDescent="0.35">
      <c r="B29" s="34" t="s">
        <v>33</v>
      </c>
      <c r="C29" s="35">
        <v>100</v>
      </c>
      <c r="D29" s="36">
        <v>1</v>
      </c>
      <c r="E29" s="37">
        <f t="shared" si="0"/>
        <v>100</v>
      </c>
      <c r="F29" s="37">
        <f t="shared" si="1"/>
        <v>100</v>
      </c>
      <c r="G29" s="44">
        <f t="shared" si="2"/>
        <v>0</v>
      </c>
      <c r="H29" s="39">
        <f t="shared" si="6"/>
        <v>43997</v>
      </c>
      <c r="I29" s="40"/>
      <c r="J29" s="40">
        <f t="shared" si="4"/>
        <v>1</v>
      </c>
      <c r="K29" s="41" t="str">
        <f t="shared" si="3"/>
        <v/>
      </c>
      <c r="L29" s="35">
        <f>IF(M28="SIM",IF(M29="SIM",C29,(SUM($F$5:F29))-(SUM($N$5:N28))),(SUM($F$5:F29))-(SUM($N$5:N28)))</f>
        <v>2400</v>
      </c>
      <c r="M29" s="40"/>
      <c r="N29" s="35" t="str">
        <f t="shared" si="5"/>
        <v/>
      </c>
      <c r="O29" s="42"/>
      <c r="P29" s="43"/>
    </row>
    <row r="30" spans="2:16" x14ac:dyDescent="0.35">
      <c r="B30" s="34" t="s">
        <v>33</v>
      </c>
      <c r="C30" s="35">
        <v>100</v>
      </c>
      <c r="D30" s="36">
        <v>1</v>
      </c>
      <c r="E30" s="37">
        <f t="shared" si="0"/>
        <v>100</v>
      </c>
      <c r="F30" s="37">
        <f t="shared" si="1"/>
        <v>100</v>
      </c>
      <c r="G30" s="44">
        <f t="shared" si="2"/>
        <v>0</v>
      </c>
      <c r="H30" s="39">
        <f t="shared" si="6"/>
        <v>44004</v>
      </c>
      <c r="I30" s="40"/>
      <c r="J30" s="40">
        <f t="shared" si="4"/>
        <v>1</v>
      </c>
      <c r="K30" s="41" t="str">
        <f t="shared" si="3"/>
        <v/>
      </c>
      <c r="L30" s="35">
        <f>IF(M29="SIM",IF(M30="SIM",C30,(SUM($F$5:F30))-(SUM($N$5:N29))),(SUM($F$5:F30))-(SUM($N$5:N29)))</f>
        <v>2500</v>
      </c>
      <c r="M30" s="40"/>
      <c r="N30" s="35" t="str">
        <f t="shared" si="5"/>
        <v/>
      </c>
      <c r="O30" s="42"/>
      <c r="P30" s="43"/>
    </row>
    <row r="31" spans="2:16" x14ac:dyDescent="0.35">
      <c r="B31" s="34" t="s">
        <v>33</v>
      </c>
      <c r="C31" s="35">
        <v>100</v>
      </c>
      <c r="D31" s="36">
        <v>1</v>
      </c>
      <c r="E31" s="37">
        <f t="shared" si="0"/>
        <v>100</v>
      </c>
      <c r="F31" s="37">
        <f t="shared" si="1"/>
        <v>100</v>
      </c>
      <c r="G31" s="44">
        <f t="shared" si="2"/>
        <v>0</v>
      </c>
      <c r="H31" s="39">
        <f t="shared" si="6"/>
        <v>44011</v>
      </c>
      <c r="I31" s="40"/>
      <c r="J31" s="40">
        <f t="shared" si="4"/>
        <v>1</v>
      </c>
      <c r="K31" s="41" t="str">
        <f t="shared" si="3"/>
        <v/>
      </c>
      <c r="L31" s="35">
        <f>IF(M30="SIM",IF(M31="SIM",C31,(SUM($F$5:F31))-(SUM($N$5:N30))),(SUM($F$5:F31))-(SUM($N$5:N30)))</f>
        <v>2600</v>
      </c>
      <c r="M31" s="40"/>
      <c r="N31" s="35" t="str">
        <f t="shared" si="5"/>
        <v/>
      </c>
      <c r="O31" s="42"/>
      <c r="P31" s="43"/>
    </row>
    <row r="32" spans="2:16" x14ac:dyDescent="0.35">
      <c r="B32" s="34" t="s">
        <v>33</v>
      </c>
      <c r="C32" s="35">
        <v>100</v>
      </c>
      <c r="D32" s="36">
        <v>1</v>
      </c>
      <c r="E32" s="37">
        <f t="shared" si="0"/>
        <v>100</v>
      </c>
      <c r="F32" s="37">
        <f t="shared" si="1"/>
        <v>100</v>
      </c>
      <c r="G32" s="44">
        <f t="shared" si="2"/>
        <v>0</v>
      </c>
      <c r="H32" s="39">
        <f t="shared" si="6"/>
        <v>44018</v>
      </c>
      <c r="I32" s="40"/>
      <c r="J32" s="40">
        <f t="shared" si="4"/>
        <v>1</v>
      </c>
      <c r="K32" s="41" t="str">
        <f t="shared" si="3"/>
        <v/>
      </c>
      <c r="L32" s="35">
        <f>IF(M31="SIM",IF(M32="SIM",C32,(SUM($F$5:F32))-(SUM($N$5:N31))),(SUM($F$5:F32))-(SUM($N$5:N31)))</f>
        <v>2700</v>
      </c>
      <c r="M32" s="40"/>
      <c r="N32" s="35" t="str">
        <f t="shared" si="5"/>
        <v/>
      </c>
      <c r="O32" s="42"/>
      <c r="P32" s="43"/>
    </row>
    <row r="33" spans="2:16" x14ac:dyDescent="0.35">
      <c r="B33" s="34" t="s">
        <v>33</v>
      </c>
      <c r="C33" s="35">
        <v>100</v>
      </c>
      <c r="D33" s="36">
        <v>1</v>
      </c>
      <c r="E33" s="37">
        <f t="shared" si="0"/>
        <v>100</v>
      </c>
      <c r="F33" s="37">
        <f t="shared" si="1"/>
        <v>100</v>
      </c>
      <c r="G33" s="44">
        <f t="shared" si="2"/>
        <v>0</v>
      </c>
      <c r="H33" s="39">
        <f t="shared" si="6"/>
        <v>44025</v>
      </c>
      <c r="I33" s="40"/>
      <c r="J33" s="40">
        <f t="shared" si="4"/>
        <v>1</v>
      </c>
      <c r="K33" s="41" t="str">
        <f t="shared" si="3"/>
        <v/>
      </c>
      <c r="L33" s="35">
        <f>IF(M32="SIM",IF(M33="SIM",C33,(SUM($F$5:F33))-(SUM($N$5:N32))),(SUM($F$5:F33))-(SUM($N$5:N32)))</f>
        <v>2800</v>
      </c>
      <c r="M33" s="40"/>
      <c r="N33" s="35" t="str">
        <f t="shared" si="5"/>
        <v/>
      </c>
      <c r="O33" s="42"/>
      <c r="P33" s="43"/>
    </row>
    <row r="34" spans="2:16" x14ac:dyDescent="0.35">
      <c r="B34" s="34" t="s">
        <v>33</v>
      </c>
      <c r="C34" s="35">
        <v>100</v>
      </c>
      <c r="D34" s="36">
        <v>1</v>
      </c>
      <c r="E34" s="37">
        <f t="shared" si="0"/>
        <v>100</v>
      </c>
      <c r="F34" s="37">
        <f t="shared" si="1"/>
        <v>100</v>
      </c>
      <c r="G34" s="44">
        <f t="shared" si="2"/>
        <v>0</v>
      </c>
      <c r="H34" s="39">
        <f t="shared" si="6"/>
        <v>44032</v>
      </c>
      <c r="I34" s="40"/>
      <c r="J34" s="40">
        <f t="shared" si="4"/>
        <v>1</v>
      </c>
      <c r="K34" s="41" t="str">
        <f t="shared" si="3"/>
        <v/>
      </c>
      <c r="L34" s="35">
        <f>IF(M33="SIM",IF(M34="SIM",C34,(SUM($F$5:F34))-(SUM($N$5:N33))),(SUM($F$5:F34))-(SUM($N$5:N33)))</f>
        <v>2900</v>
      </c>
      <c r="M34" s="40"/>
      <c r="N34" s="35" t="str">
        <f t="shared" si="5"/>
        <v/>
      </c>
      <c r="O34" s="42"/>
      <c r="P34" s="43"/>
    </row>
    <row r="35" spans="2:16" x14ac:dyDescent="0.35">
      <c r="B35" s="34" t="s">
        <v>33</v>
      </c>
      <c r="C35" s="35">
        <v>100</v>
      </c>
      <c r="D35" s="36">
        <v>1</v>
      </c>
      <c r="E35" s="37">
        <f t="shared" si="0"/>
        <v>100</v>
      </c>
      <c r="F35" s="37">
        <f t="shared" si="1"/>
        <v>100</v>
      </c>
      <c r="G35" s="44">
        <f t="shared" si="2"/>
        <v>0</v>
      </c>
      <c r="H35" s="39">
        <f t="shared" si="6"/>
        <v>44039</v>
      </c>
      <c r="I35" s="40"/>
      <c r="J35" s="40">
        <f t="shared" si="4"/>
        <v>1</v>
      </c>
      <c r="K35" s="41" t="str">
        <f t="shared" si="3"/>
        <v/>
      </c>
      <c r="L35" s="35">
        <f>IF(M34="SIM",IF(M35="SIM",C35,(SUM($F$5:F35))-(SUM($N$5:N34))),(SUM($F$5:F35))-(SUM($N$5:N34)))</f>
        <v>3000</v>
      </c>
      <c r="M35" s="40"/>
      <c r="N35" s="35" t="str">
        <f t="shared" si="5"/>
        <v/>
      </c>
      <c r="O35" s="42"/>
      <c r="P35" s="43"/>
    </row>
    <row r="36" spans="2:16" x14ac:dyDescent="0.35">
      <c r="B36" s="34" t="s">
        <v>33</v>
      </c>
      <c r="C36" s="35">
        <v>100</v>
      </c>
      <c r="D36" s="36">
        <v>1</v>
      </c>
      <c r="E36" s="37">
        <f t="shared" si="0"/>
        <v>100</v>
      </c>
      <c r="F36" s="37">
        <f t="shared" si="1"/>
        <v>100</v>
      </c>
      <c r="G36" s="44">
        <f t="shared" si="2"/>
        <v>0</v>
      </c>
      <c r="H36" s="39">
        <f t="shared" si="6"/>
        <v>44046</v>
      </c>
      <c r="I36" s="40"/>
      <c r="J36" s="40">
        <f t="shared" si="4"/>
        <v>1</v>
      </c>
      <c r="K36" s="41" t="str">
        <f t="shared" si="3"/>
        <v/>
      </c>
      <c r="L36" s="35">
        <f>IF(M35="SIM",IF(M36="SIM",C36,(SUM($F$5:F36))-(SUM($N$5:N35))),(SUM($F$5:F36))-(SUM($N$5:N35)))</f>
        <v>3100</v>
      </c>
      <c r="M36" s="40"/>
      <c r="N36" s="35" t="str">
        <f t="shared" si="5"/>
        <v/>
      </c>
      <c r="O36" s="42"/>
      <c r="P36" s="43"/>
    </row>
    <row r="37" spans="2:16" x14ac:dyDescent="0.35">
      <c r="B37" s="34" t="s">
        <v>33</v>
      </c>
      <c r="C37" s="35">
        <v>100</v>
      </c>
      <c r="D37" s="36">
        <v>1</v>
      </c>
      <c r="E37" s="37">
        <f t="shared" si="0"/>
        <v>100</v>
      </c>
      <c r="F37" s="37">
        <f t="shared" si="1"/>
        <v>100</v>
      </c>
      <c r="G37" s="44">
        <f t="shared" si="2"/>
        <v>0</v>
      </c>
      <c r="H37" s="39">
        <f t="shared" si="6"/>
        <v>44053</v>
      </c>
      <c r="I37" s="40"/>
      <c r="J37" s="40">
        <f t="shared" si="4"/>
        <v>1</v>
      </c>
      <c r="K37" s="41" t="str">
        <f t="shared" si="3"/>
        <v/>
      </c>
      <c r="L37" s="35">
        <f>IF(M36="SIM",IF(M37="SIM",C37,(SUM($F$5:F37))-(SUM($N$5:N36))),(SUM($F$5:F37))-(SUM($N$5:N36)))</f>
        <v>3200</v>
      </c>
      <c r="M37" s="40"/>
      <c r="N37" s="35" t="str">
        <f t="shared" si="5"/>
        <v/>
      </c>
      <c r="O37" s="42"/>
      <c r="P37" s="43"/>
    </row>
    <row r="38" spans="2:16" x14ac:dyDescent="0.35">
      <c r="B38" s="34" t="s">
        <v>33</v>
      </c>
      <c r="C38" s="35">
        <v>100</v>
      </c>
      <c r="D38" s="36">
        <v>1</v>
      </c>
      <c r="E38" s="37">
        <f t="shared" si="0"/>
        <v>100</v>
      </c>
      <c r="F38" s="37">
        <f t="shared" si="1"/>
        <v>100</v>
      </c>
      <c r="G38" s="44">
        <f t="shared" si="2"/>
        <v>0</v>
      </c>
      <c r="H38" s="39">
        <f t="shared" si="6"/>
        <v>44060</v>
      </c>
      <c r="I38" s="40"/>
      <c r="J38" s="40">
        <f t="shared" si="4"/>
        <v>1</v>
      </c>
      <c r="K38" s="41" t="str">
        <f t="shared" si="3"/>
        <v/>
      </c>
      <c r="L38" s="35">
        <f>IF(M37="SIM",IF(M38="SIM",C38,(SUM($F$5:F38))-(SUM($N$5:N37))),(SUM($F$5:F38))-(SUM($N$5:N37)))</f>
        <v>3300</v>
      </c>
      <c r="M38" s="40"/>
      <c r="N38" s="35" t="str">
        <f t="shared" si="5"/>
        <v/>
      </c>
      <c r="O38" s="42"/>
      <c r="P38" s="43"/>
    </row>
    <row r="39" spans="2:16" x14ac:dyDescent="0.35">
      <c r="B39" s="34" t="s">
        <v>33</v>
      </c>
      <c r="C39" s="35">
        <v>100</v>
      </c>
      <c r="D39" s="36">
        <v>1</v>
      </c>
      <c r="E39" s="37">
        <f t="shared" si="0"/>
        <v>100</v>
      </c>
      <c r="F39" s="37">
        <f t="shared" si="1"/>
        <v>100</v>
      </c>
      <c r="G39" s="44">
        <f t="shared" si="2"/>
        <v>0</v>
      </c>
      <c r="H39" s="39">
        <f t="shared" si="6"/>
        <v>44067</v>
      </c>
      <c r="I39" s="40"/>
      <c r="J39" s="40">
        <f t="shared" si="4"/>
        <v>1</v>
      </c>
      <c r="K39" s="41" t="str">
        <f t="shared" si="3"/>
        <v/>
      </c>
      <c r="L39" s="35">
        <f>IF(M38="SIM",IF(M39="SIM",C39,(SUM($F$5:F39))-(SUM($N$5:N38))),(SUM($F$5:F39))-(SUM($N$5:N38)))</f>
        <v>3400</v>
      </c>
      <c r="M39" s="40"/>
      <c r="N39" s="35" t="str">
        <f t="shared" si="5"/>
        <v/>
      </c>
      <c r="O39" s="42"/>
      <c r="P39" s="43"/>
    </row>
    <row r="40" spans="2:16" x14ac:dyDescent="0.35">
      <c r="B40" s="34" t="s">
        <v>33</v>
      </c>
      <c r="C40" s="35">
        <v>100</v>
      </c>
      <c r="D40" s="36">
        <v>1</v>
      </c>
      <c r="E40" s="37">
        <f t="shared" si="0"/>
        <v>100</v>
      </c>
      <c r="F40" s="37">
        <f t="shared" si="1"/>
        <v>100</v>
      </c>
      <c r="G40" s="44">
        <f t="shared" si="2"/>
        <v>0</v>
      </c>
      <c r="H40" s="39">
        <f t="shared" si="6"/>
        <v>44074</v>
      </c>
      <c r="I40" s="40"/>
      <c r="J40" s="40">
        <f t="shared" si="4"/>
        <v>1</v>
      </c>
      <c r="K40" s="41" t="str">
        <f t="shared" si="3"/>
        <v/>
      </c>
      <c r="L40" s="35">
        <f>IF(M39="SIM",IF(M40="SIM",C40,(SUM($F$5:F40))-(SUM($N$5:N39))),(SUM($F$5:F40))-(SUM($N$5:N39)))</f>
        <v>3500</v>
      </c>
      <c r="M40" s="40"/>
      <c r="N40" s="35" t="str">
        <f t="shared" si="5"/>
        <v/>
      </c>
      <c r="O40" s="42"/>
      <c r="P40" s="43"/>
    </row>
    <row r="41" spans="2:16" x14ac:dyDescent="0.35">
      <c r="B41" s="34" t="s">
        <v>33</v>
      </c>
      <c r="C41" s="35">
        <v>100</v>
      </c>
      <c r="D41" s="36">
        <v>1</v>
      </c>
      <c r="E41" s="37">
        <f t="shared" si="0"/>
        <v>100</v>
      </c>
      <c r="F41" s="37">
        <f t="shared" si="1"/>
        <v>100</v>
      </c>
      <c r="G41" s="44">
        <f t="shared" si="2"/>
        <v>0</v>
      </c>
      <c r="H41" s="39">
        <f t="shared" si="6"/>
        <v>44081</v>
      </c>
      <c r="I41" s="40"/>
      <c r="J41" s="40">
        <f t="shared" si="4"/>
        <v>1</v>
      </c>
      <c r="K41" s="41" t="str">
        <f t="shared" si="3"/>
        <v/>
      </c>
      <c r="L41" s="35">
        <f>IF(M40="SIM",IF(M41="SIM",C41,(SUM($F$5:F41))-(SUM($N$5:N40))),(SUM($F$5:F41))-(SUM($N$5:N40)))</f>
        <v>3600</v>
      </c>
      <c r="M41" s="40"/>
      <c r="N41" s="35" t="str">
        <f t="shared" si="5"/>
        <v/>
      </c>
      <c r="O41" s="42"/>
      <c r="P41" s="43"/>
    </row>
    <row r="42" spans="2:16" x14ac:dyDescent="0.35">
      <c r="B42" s="34" t="s">
        <v>33</v>
      </c>
      <c r="C42" s="35">
        <v>100</v>
      </c>
      <c r="D42" s="36">
        <v>1</v>
      </c>
      <c r="E42" s="37">
        <f t="shared" si="0"/>
        <v>100</v>
      </c>
      <c r="F42" s="37">
        <f t="shared" si="1"/>
        <v>100</v>
      </c>
      <c r="G42" s="44">
        <f t="shared" si="2"/>
        <v>0</v>
      </c>
      <c r="H42" s="39">
        <f t="shared" si="6"/>
        <v>44088</v>
      </c>
      <c r="I42" s="40"/>
      <c r="J42" s="40">
        <f t="shared" si="4"/>
        <v>1</v>
      </c>
      <c r="K42" s="41" t="str">
        <f t="shared" si="3"/>
        <v/>
      </c>
      <c r="L42" s="35">
        <f>IF(M41="SIM",IF(M42="SIM",C42,(SUM($F$5:F42))-(SUM($N$5:N41))),(SUM($F$5:F42))-(SUM($N$5:N41)))</f>
        <v>3700</v>
      </c>
      <c r="M42" s="40"/>
      <c r="N42" s="35" t="str">
        <f t="shared" si="5"/>
        <v/>
      </c>
      <c r="O42" s="42"/>
      <c r="P42" s="43"/>
    </row>
    <row r="43" spans="2:16" x14ac:dyDescent="0.35">
      <c r="B43" s="34" t="s">
        <v>33</v>
      </c>
      <c r="C43" s="35">
        <v>100</v>
      </c>
      <c r="D43" s="36">
        <v>1</v>
      </c>
      <c r="E43" s="37">
        <f t="shared" si="0"/>
        <v>100</v>
      </c>
      <c r="F43" s="37">
        <f t="shared" si="1"/>
        <v>100</v>
      </c>
      <c r="G43" s="44">
        <f t="shared" si="2"/>
        <v>0</v>
      </c>
      <c r="H43" s="39">
        <f t="shared" si="6"/>
        <v>44095</v>
      </c>
      <c r="I43" s="40"/>
      <c r="J43" s="40">
        <f t="shared" si="4"/>
        <v>1</v>
      </c>
      <c r="K43" s="41" t="str">
        <f t="shared" si="3"/>
        <v/>
      </c>
      <c r="L43" s="35">
        <f>IF(M42="SIM",IF(M43="SIM",C43,(SUM($F$5:F43))-(SUM($N$5:N42))),(SUM($F$5:F43))-(SUM($N$5:N42)))</f>
        <v>3800</v>
      </c>
      <c r="M43" s="40"/>
      <c r="N43" s="35" t="str">
        <f t="shared" si="5"/>
        <v/>
      </c>
      <c r="O43" s="42"/>
      <c r="P43" s="43"/>
    </row>
    <row r="44" spans="2:16" x14ac:dyDescent="0.35">
      <c r="B44" s="34" t="s">
        <v>33</v>
      </c>
      <c r="C44" s="35">
        <v>100</v>
      </c>
      <c r="D44" s="36">
        <v>1</v>
      </c>
      <c r="E44" s="37">
        <f t="shared" si="0"/>
        <v>100</v>
      </c>
      <c r="F44" s="37">
        <f t="shared" si="1"/>
        <v>100</v>
      </c>
      <c r="G44" s="44">
        <f t="shared" si="2"/>
        <v>0</v>
      </c>
      <c r="H44" s="39">
        <f t="shared" si="6"/>
        <v>44102</v>
      </c>
      <c r="I44" s="40"/>
      <c r="J44" s="40">
        <f t="shared" si="4"/>
        <v>1</v>
      </c>
      <c r="K44" s="41" t="str">
        <f t="shared" si="3"/>
        <v/>
      </c>
      <c r="L44" s="35">
        <f>IF(M43="SIM",IF(M44="SIM",C44,(SUM($F$5:F44))-(SUM($N$5:N43))),(SUM($F$5:F44))-(SUM($N$5:N43)))</f>
        <v>3900</v>
      </c>
      <c r="M44" s="40"/>
      <c r="N44" s="35" t="str">
        <f t="shared" si="5"/>
        <v/>
      </c>
      <c r="O44" s="42"/>
      <c r="P44" s="43"/>
    </row>
    <row r="45" spans="2:16" x14ac:dyDescent="0.35">
      <c r="B45" s="34" t="s">
        <v>33</v>
      </c>
      <c r="C45" s="35">
        <v>100</v>
      </c>
      <c r="D45" s="36">
        <v>1</v>
      </c>
      <c r="E45" s="37">
        <f t="shared" si="0"/>
        <v>100</v>
      </c>
      <c r="F45" s="37">
        <f t="shared" si="1"/>
        <v>100</v>
      </c>
      <c r="G45" s="44">
        <f t="shared" si="2"/>
        <v>0</v>
      </c>
      <c r="H45" s="39">
        <f t="shared" si="6"/>
        <v>44109</v>
      </c>
      <c r="I45" s="45"/>
      <c r="J45" s="40">
        <f t="shared" si="4"/>
        <v>1</v>
      </c>
      <c r="K45" s="41" t="str">
        <f t="shared" si="3"/>
        <v/>
      </c>
      <c r="L45" s="35">
        <f>IF(M44="SIM",IF(M45="SIM",C45,(SUM($F$5:F45))-(SUM($N$5:N44))),(SUM($F$5:F45))-(SUM($N$5:N44)))</f>
        <v>4000</v>
      </c>
      <c r="M45" s="45"/>
      <c r="N45" s="46" t="str">
        <f t="shared" si="5"/>
        <v/>
      </c>
      <c r="O45" s="42"/>
      <c r="P45" s="43"/>
    </row>
    <row r="46" spans="2:16" x14ac:dyDescent="0.35">
      <c r="B46" s="34" t="s">
        <v>33</v>
      </c>
      <c r="C46" s="35">
        <v>100</v>
      </c>
      <c r="D46" s="36">
        <v>1</v>
      </c>
      <c r="E46" s="37">
        <f t="shared" si="0"/>
        <v>100</v>
      </c>
      <c r="F46" s="37">
        <f t="shared" si="1"/>
        <v>100</v>
      </c>
      <c r="G46" s="44">
        <f t="shared" si="2"/>
        <v>0</v>
      </c>
      <c r="H46" s="39">
        <f t="shared" si="6"/>
        <v>44116</v>
      </c>
      <c r="I46" s="40"/>
      <c r="J46" s="40">
        <f t="shared" si="4"/>
        <v>1</v>
      </c>
      <c r="K46" s="41" t="str">
        <f t="shared" si="3"/>
        <v/>
      </c>
      <c r="L46" s="35">
        <f>IF(M45="SIM",IF(M46="SIM",C46,(SUM($F$5:F46))-(SUM($N$5:N45))),(SUM($F$5:F46))-(SUM($N$5:N45)))</f>
        <v>4100</v>
      </c>
      <c r="M46" s="40"/>
      <c r="N46" s="35" t="str">
        <f t="shared" si="5"/>
        <v/>
      </c>
      <c r="O46" s="42"/>
      <c r="P46" s="43"/>
    </row>
    <row r="47" spans="2:16" x14ac:dyDescent="0.35">
      <c r="B47" s="34" t="s">
        <v>33</v>
      </c>
      <c r="C47" s="35">
        <v>100</v>
      </c>
      <c r="D47" s="36">
        <v>1</v>
      </c>
      <c r="E47" s="37">
        <f t="shared" si="0"/>
        <v>100</v>
      </c>
      <c r="F47" s="37">
        <f t="shared" si="1"/>
        <v>100</v>
      </c>
      <c r="G47" s="44">
        <f t="shared" si="2"/>
        <v>0</v>
      </c>
      <c r="H47" s="39">
        <f t="shared" si="6"/>
        <v>44123</v>
      </c>
      <c r="I47" s="40"/>
      <c r="J47" s="40">
        <f t="shared" si="4"/>
        <v>1</v>
      </c>
      <c r="K47" s="41" t="str">
        <f t="shared" si="3"/>
        <v/>
      </c>
      <c r="L47" s="35">
        <f>IF(M46="SIM",IF(M47="SIM",C47,(SUM($F$5:F47))-(SUM($N$5:N46))),(SUM($F$5:F47))-(SUM($N$5:N46)))</f>
        <v>4200</v>
      </c>
      <c r="M47" s="40"/>
      <c r="N47" s="35" t="str">
        <f t="shared" si="5"/>
        <v/>
      </c>
      <c r="O47" s="42"/>
      <c r="P47" s="43"/>
    </row>
    <row r="48" spans="2:16" x14ac:dyDescent="0.35">
      <c r="B48" s="34" t="s">
        <v>33</v>
      </c>
      <c r="C48" s="35">
        <v>100</v>
      </c>
      <c r="D48" s="36">
        <v>1</v>
      </c>
      <c r="E48" s="37">
        <f t="shared" si="0"/>
        <v>100</v>
      </c>
      <c r="F48" s="37">
        <f t="shared" si="1"/>
        <v>100</v>
      </c>
      <c r="G48" s="44">
        <f t="shared" si="2"/>
        <v>0</v>
      </c>
      <c r="H48" s="39">
        <f t="shared" si="6"/>
        <v>44130</v>
      </c>
      <c r="I48" s="40"/>
      <c r="J48" s="40">
        <f t="shared" si="4"/>
        <v>1</v>
      </c>
      <c r="K48" s="41" t="str">
        <f t="shared" si="3"/>
        <v/>
      </c>
      <c r="L48" s="35">
        <f>IF(M47="SIM",IF(M48="SIM",C48,(SUM($F$5:F48))-(SUM($N$5:N47))),(SUM($F$5:F48))-(SUM($N$5:N47)))</f>
        <v>4300</v>
      </c>
      <c r="M48" s="40"/>
      <c r="N48" s="35" t="str">
        <f t="shared" si="5"/>
        <v/>
      </c>
      <c r="O48" s="42"/>
      <c r="P48" s="43"/>
    </row>
    <row r="49" spans="2:16" x14ac:dyDescent="0.35">
      <c r="B49" s="34" t="s">
        <v>33</v>
      </c>
      <c r="C49" s="35">
        <v>100</v>
      </c>
      <c r="D49" s="36">
        <v>1</v>
      </c>
      <c r="E49" s="37">
        <f t="shared" si="0"/>
        <v>100</v>
      </c>
      <c r="F49" s="37">
        <f t="shared" si="1"/>
        <v>100</v>
      </c>
      <c r="G49" s="44">
        <f t="shared" si="2"/>
        <v>0</v>
      </c>
      <c r="H49" s="39">
        <f t="shared" si="6"/>
        <v>44137</v>
      </c>
      <c r="I49" s="40"/>
      <c r="J49" s="40">
        <f t="shared" si="4"/>
        <v>1</v>
      </c>
      <c r="K49" s="41" t="str">
        <f t="shared" si="3"/>
        <v/>
      </c>
      <c r="L49" s="35">
        <f>IF(M48="SIM",IF(M49="SIM",C49,(SUM($F$5:F49))-(SUM($N$5:N48))),(SUM($F$5:F49))-(SUM($N$5:N48)))</f>
        <v>4400</v>
      </c>
      <c r="M49" s="40"/>
      <c r="N49" s="35" t="str">
        <f t="shared" si="5"/>
        <v/>
      </c>
      <c r="O49" s="42"/>
      <c r="P49" s="43"/>
    </row>
    <row r="50" spans="2:16" x14ac:dyDescent="0.35">
      <c r="B50" s="34" t="s">
        <v>33</v>
      </c>
      <c r="C50" s="35">
        <v>100</v>
      </c>
      <c r="D50" s="36">
        <v>1</v>
      </c>
      <c r="E50" s="37">
        <f t="shared" si="0"/>
        <v>100</v>
      </c>
      <c r="F50" s="37">
        <f t="shared" si="1"/>
        <v>100</v>
      </c>
      <c r="G50" s="44">
        <f t="shared" si="2"/>
        <v>0</v>
      </c>
      <c r="H50" s="39">
        <f t="shared" si="6"/>
        <v>44144</v>
      </c>
      <c r="I50" s="40"/>
      <c r="J50" s="40">
        <f t="shared" si="4"/>
        <v>1</v>
      </c>
      <c r="K50" s="41" t="str">
        <f t="shared" si="3"/>
        <v/>
      </c>
      <c r="L50" s="35">
        <f>IF(M49="SIM",IF(M50="SIM",C50,(SUM($F$5:F50))-(SUM($N$5:N49))),(SUM($F$5:F50))-(SUM($N$5:N49)))</f>
        <v>4500</v>
      </c>
      <c r="M50" s="40"/>
      <c r="N50" s="35" t="str">
        <f t="shared" si="5"/>
        <v/>
      </c>
      <c r="O50" s="42"/>
      <c r="P50" s="43"/>
    </row>
    <row r="51" spans="2:16" x14ac:dyDescent="0.35">
      <c r="B51" s="34" t="s">
        <v>33</v>
      </c>
      <c r="C51" s="35">
        <v>100</v>
      </c>
      <c r="D51" s="36">
        <v>1</v>
      </c>
      <c r="E51" s="37">
        <f t="shared" si="0"/>
        <v>100</v>
      </c>
      <c r="F51" s="37">
        <f t="shared" si="1"/>
        <v>100</v>
      </c>
      <c r="G51" s="44">
        <f t="shared" si="2"/>
        <v>0</v>
      </c>
      <c r="H51" s="39">
        <f t="shared" si="6"/>
        <v>44151</v>
      </c>
      <c r="I51" s="40"/>
      <c r="J51" s="40">
        <f t="shared" si="4"/>
        <v>1</v>
      </c>
      <c r="K51" s="41" t="str">
        <f t="shared" si="3"/>
        <v/>
      </c>
      <c r="L51" s="35">
        <f>IF(M50="SIM",IF(M51="SIM",C51,(SUM($F$5:F51))-(SUM($N$5:N50))),(SUM($F$5:F51))-(SUM($N$5:N50)))</f>
        <v>4600</v>
      </c>
      <c r="M51" s="40"/>
      <c r="N51" s="35" t="str">
        <f t="shared" si="5"/>
        <v/>
      </c>
      <c r="O51" s="42"/>
      <c r="P51" s="43"/>
    </row>
    <row r="52" spans="2:16" x14ac:dyDescent="0.35">
      <c r="B52" s="34" t="s">
        <v>33</v>
      </c>
      <c r="C52" s="35">
        <v>100</v>
      </c>
      <c r="D52" s="36">
        <v>1</v>
      </c>
      <c r="E52" s="37">
        <f t="shared" si="0"/>
        <v>100</v>
      </c>
      <c r="F52" s="37">
        <f t="shared" si="1"/>
        <v>100</v>
      </c>
      <c r="G52" s="44">
        <f t="shared" si="2"/>
        <v>0</v>
      </c>
      <c r="H52" s="39">
        <f t="shared" si="6"/>
        <v>44158</v>
      </c>
      <c r="I52" s="40"/>
      <c r="J52" s="40">
        <f t="shared" si="4"/>
        <v>1</v>
      </c>
      <c r="K52" s="41" t="str">
        <f t="shared" si="3"/>
        <v/>
      </c>
      <c r="L52" s="35">
        <f>IF(M51="SIM",IF(M52="SIM",C52,(SUM($F$5:F52))-(SUM($N$5:N51))),(SUM($F$5:F52))-(SUM($N$5:N51)))</f>
        <v>4700</v>
      </c>
      <c r="M52" s="40"/>
      <c r="N52" s="35" t="str">
        <f t="shared" si="5"/>
        <v/>
      </c>
      <c r="O52" s="42"/>
      <c r="P52" s="43"/>
    </row>
    <row r="53" spans="2:16" x14ac:dyDescent="0.35">
      <c r="B53" s="34" t="s">
        <v>33</v>
      </c>
      <c r="C53" s="35">
        <v>100</v>
      </c>
      <c r="D53" s="36">
        <v>1</v>
      </c>
      <c r="E53" s="37">
        <f t="shared" si="0"/>
        <v>100</v>
      </c>
      <c r="F53" s="37">
        <f t="shared" si="1"/>
        <v>100</v>
      </c>
      <c r="G53" s="44">
        <f t="shared" si="2"/>
        <v>0</v>
      </c>
      <c r="H53" s="39">
        <f t="shared" si="6"/>
        <v>44165</v>
      </c>
      <c r="I53" s="40"/>
      <c r="J53" s="40">
        <f t="shared" si="4"/>
        <v>1</v>
      </c>
      <c r="K53" s="41" t="str">
        <f t="shared" si="3"/>
        <v/>
      </c>
      <c r="L53" s="35">
        <f>IF(M52="SIM",IF(M53="SIM",C53,(SUM($F$5:F53))-(SUM($N$5:N52))),(SUM($F$5:F53))-(SUM($N$5:N52)))</f>
        <v>4800</v>
      </c>
      <c r="M53" s="40"/>
      <c r="N53" s="35" t="str">
        <f t="shared" si="5"/>
        <v/>
      </c>
      <c r="O53" s="42"/>
      <c r="P53" s="43"/>
    </row>
    <row r="54" spans="2:16" x14ac:dyDescent="0.35">
      <c r="B54" s="34" t="s">
        <v>33</v>
      </c>
      <c r="C54" s="35">
        <v>100</v>
      </c>
      <c r="D54" s="36">
        <v>1</v>
      </c>
      <c r="E54" s="37">
        <f t="shared" si="0"/>
        <v>100</v>
      </c>
      <c r="F54" s="37">
        <f t="shared" si="1"/>
        <v>100</v>
      </c>
      <c r="G54" s="44">
        <f t="shared" si="2"/>
        <v>0</v>
      </c>
      <c r="H54" s="39">
        <f t="shared" si="6"/>
        <v>44172</v>
      </c>
      <c r="I54" s="40"/>
      <c r="J54" s="40">
        <f t="shared" si="4"/>
        <v>1</v>
      </c>
      <c r="K54" s="41" t="str">
        <f t="shared" si="3"/>
        <v/>
      </c>
      <c r="L54" s="35">
        <f>IF(M53="SIM",IF(M54="SIM",C54,(SUM($F$5:F54))-(SUM($N$5:N53))),(SUM($F$5:F54))-(SUM($N$5:N53)))</f>
        <v>4900</v>
      </c>
      <c r="M54" s="40"/>
      <c r="N54" s="35" t="str">
        <f t="shared" si="5"/>
        <v/>
      </c>
      <c r="O54" s="42"/>
      <c r="P54" s="43"/>
    </row>
    <row r="55" spans="2:16" x14ac:dyDescent="0.35">
      <c r="B55" s="34" t="s">
        <v>33</v>
      </c>
      <c r="C55" s="35">
        <v>100</v>
      </c>
      <c r="D55" s="36">
        <v>1</v>
      </c>
      <c r="E55" s="37">
        <f t="shared" si="0"/>
        <v>100</v>
      </c>
      <c r="F55" s="37">
        <f t="shared" si="1"/>
        <v>100</v>
      </c>
      <c r="G55" s="44">
        <f t="shared" si="2"/>
        <v>0</v>
      </c>
      <c r="H55" s="39">
        <f t="shared" si="6"/>
        <v>44179</v>
      </c>
      <c r="I55" s="40"/>
      <c r="J55" s="40">
        <f t="shared" si="4"/>
        <v>1</v>
      </c>
      <c r="K55" s="41" t="str">
        <f t="shared" si="3"/>
        <v/>
      </c>
      <c r="L55" s="35">
        <f>IF(M54="SIM",IF(M55="SIM",C55,(SUM($F$5:F55))-(SUM($N$5:N54))),(SUM($F$5:F55))-(SUM($N$5:N54)))</f>
        <v>5000</v>
      </c>
      <c r="M55" s="40"/>
      <c r="N55" s="35" t="str">
        <f t="shared" si="5"/>
        <v/>
      </c>
      <c r="O55" s="42"/>
      <c r="P55" s="43"/>
    </row>
    <row r="56" spans="2:16" x14ac:dyDescent="0.35">
      <c r="B56" s="34" t="s">
        <v>33</v>
      </c>
      <c r="C56" s="35">
        <v>100</v>
      </c>
      <c r="D56" s="36">
        <v>1</v>
      </c>
      <c r="E56" s="37">
        <f t="shared" si="0"/>
        <v>100</v>
      </c>
      <c r="F56" s="37">
        <f t="shared" si="1"/>
        <v>100</v>
      </c>
      <c r="G56" s="44">
        <f t="shared" si="2"/>
        <v>0</v>
      </c>
      <c r="H56" s="39">
        <f t="shared" si="6"/>
        <v>44186</v>
      </c>
      <c r="I56" s="40"/>
      <c r="J56" s="40">
        <f t="shared" si="4"/>
        <v>1</v>
      </c>
      <c r="K56" s="41" t="str">
        <f t="shared" si="3"/>
        <v/>
      </c>
      <c r="L56" s="35">
        <f>IF(M55="SIM",IF(M56="SIM",C56,(SUM($F$5:F56))-(SUM($N$5:N55))),(SUM($F$5:F56))-(SUM($N$5:N55)))</f>
        <v>5100</v>
      </c>
      <c r="M56" s="40"/>
      <c r="N56" s="35" t="str">
        <f t="shared" si="5"/>
        <v/>
      </c>
      <c r="O56" s="42"/>
      <c r="P56" s="43"/>
    </row>
    <row r="57" spans="2:16" x14ac:dyDescent="0.35">
      <c r="B57" s="34" t="s">
        <v>33</v>
      </c>
      <c r="C57" s="35">
        <v>100</v>
      </c>
      <c r="D57" s="36">
        <v>1</v>
      </c>
      <c r="E57" s="37">
        <f t="shared" si="0"/>
        <v>100</v>
      </c>
      <c r="F57" s="37">
        <f t="shared" si="1"/>
        <v>100</v>
      </c>
      <c r="G57" s="44">
        <f t="shared" si="2"/>
        <v>0</v>
      </c>
      <c r="H57" s="39">
        <f t="shared" si="6"/>
        <v>44193</v>
      </c>
      <c r="I57" s="40"/>
      <c r="J57" s="40">
        <f t="shared" si="4"/>
        <v>1</v>
      </c>
      <c r="K57" s="41" t="str">
        <f t="shared" si="3"/>
        <v/>
      </c>
      <c r="L57" s="35">
        <f>IF(M56="SIM",IF(M57="SIM",C57,(SUM($F$5:F57))-(SUM($N$5:N56))),(SUM($F$5:F57))-(SUM($N$5:N56)))</f>
        <v>5200</v>
      </c>
      <c r="M57" s="40"/>
      <c r="N57" s="35" t="str">
        <f t="shared" si="5"/>
        <v/>
      </c>
      <c r="O57" s="42"/>
      <c r="P57" s="43"/>
    </row>
    <row r="58" spans="2:16" x14ac:dyDescent="0.35">
      <c r="B58" s="34" t="s">
        <v>33</v>
      </c>
      <c r="C58" s="35">
        <v>100</v>
      </c>
      <c r="D58" s="36">
        <v>1</v>
      </c>
      <c r="E58" s="37">
        <f t="shared" si="0"/>
        <v>100</v>
      </c>
      <c r="F58" s="37">
        <f t="shared" si="1"/>
        <v>100</v>
      </c>
      <c r="G58" s="44">
        <f t="shared" si="2"/>
        <v>0</v>
      </c>
      <c r="H58" s="39">
        <f t="shared" si="6"/>
        <v>44200</v>
      </c>
      <c r="I58" s="40"/>
      <c r="J58" s="40">
        <f t="shared" si="4"/>
        <v>1</v>
      </c>
      <c r="K58" s="41" t="str">
        <f t="shared" si="3"/>
        <v/>
      </c>
      <c r="L58" s="35">
        <f>IF(M57="SIM",IF(M58="SIM",C58,(SUM($F$5:F58))-(SUM($N$5:N57))),(SUM($F$5:F58))-(SUM($N$5:N57)))</f>
        <v>5300</v>
      </c>
      <c r="M58" s="40"/>
      <c r="N58" s="35" t="str">
        <f t="shared" si="5"/>
        <v/>
      </c>
      <c r="O58" s="42"/>
      <c r="P58" s="43"/>
    </row>
    <row r="59" spans="2:16" x14ac:dyDescent="0.35">
      <c r="B59" s="34" t="s">
        <v>33</v>
      </c>
      <c r="C59" s="35">
        <v>100</v>
      </c>
      <c r="D59" s="36">
        <v>1</v>
      </c>
      <c r="E59" s="37">
        <f t="shared" si="0"/>
        <v>100</v>
      </c>
      <c r="F59" s="37">
        <f t="shared" si="1"/>
        <v>100</v>
      </c>
      <c r="G59" s="44">
        <f t="shared" si="2"/>
        <v>0</v>
      </c>
      <c r="H59" s="39">
        <f t="shared" si="6"/>
        <v>44207</v>
      </c>
      <c r="I59" s="40"/>
      <c r="J59" s="40">
        <f t="shared" si="4"/>
        <v>1</v>
      </c>
      <c r="K59" s="41" t="str">
        <f t="shared" si="3"/>
        <v/>
      </c>
      <c r="L59" s="35">
        <f>IF(M58="SIM",IF(M59="SIM",C59,(SUM($F$5:F59))-(SUM($N$5:N58))),(SUM($F$5:F59))-(SUM($N$5:N58)))</f>
        <v>5400</v>
      </c>
      <c r="M59" s="40"/>
      <c r="N59" s="35" t="str">
        <f t="shared" si="5"/>
        <v/>
      </c>
      <c r="O59" s="42"/>
      <c r="P59" s="43"/>
    </row>
    <row r="60" spans="2:16" x14ac:dyDescent="0.35">
      <c r="B60" s="34" t="s">
        <v>33</v>
      </c>
      <c r="C60" s="35">
        <v>100</v>
      </c>
      <c r="D60" s="36">
        <v>1</v>
      </c>
      <c r="E60" s="37">
        <f t="shared" si="0"/>
        <v>100</v>
      </c>
      <c r="F60" s="37">
        <f t="shared" si="1"/>
        <v>100</v>
      </c>
      <c r="G60" s="44">
        <f t="shared" si="2"/>
        <v>0</v>
      </c>
      <c r="H60" s="39">
        <f t="shared" si="6"/>
        <v>44214</v>
      </c>
      <c r="I60" s="40"/>
      <c r="J60" s="40">
        <f t="shared" si="4"/>
        <v>1</v>
      </c>
      <c r="K60" s="41" t="str">
        <f t="shared" si="3"/>
        <v/>
      </c>
      <c r="L60" s="35">
        <f>IF(M59="SIM",IF(M60="SIM",C60,(SUM($F$5:F60))-(SUM($N$5:N59))),(SUM($F$5:F60))-(SUM($N$5:N59)))</f>
        <v>5500</v>
      </c>
      <c r="M60" s="40"/>
      <c r="N60" s="35" t="str">
        <f t="shared" si="5"/>
        <v/>
      </c>
      <c r="O60" s="42"/>
      <c r="P60" s="43"/>
    </row>
    <row r="61" spans="2:16" x14ac:dyDescent="0.35">
      <c r="B61" s="34" t="s">
        <v>33</v>
      </c>
      <c r="C61" s="35">
        <v>100</v>
      </c>
      <c r="D61" s="36">
        <v>1</v>
      </c>
      <c r="E61" s="37">
        <f t="shared" si="0"/>
        <v>100</v>
      </c>
      <c r="F61" s="37">
        <f t="shared" si="1"/>
        <v>100</v>
      </c>
      <c r="G61" s="44">
        <f t="shared" si="2"/>
        <v>0</v>
      </c>
      <c r="H61" s="39">
        <f t="shared" si="6"/>
        <v>44221</v>
      </c>
      <c r="I61" s="40"/>
      <c r="J61" s="40">
        <f t="shared" si="4"/>
        <v>1</v>
      </c>
      <c r="K61" s="41" t="str">
        <f t="shared" si="3"/>
        <v/>
      </c>
      <c r="L61" s="35">
        <f>IF(M60="SIM",IF(M61="SIM",C61,(SUM($F$5:F61))-(SUM($N$5:N60))),(SUM($F$5:F61))-(SUM($N$5:N60)))</f>
        <v>5600</v>
      </c>
      <c r="M61" s="40"/>
      <c r="N61" s="35" t="str">
        <f t="shared" si="5"/>
        <v/>
      </c>
      <c r="O61" s="42"/>
      <c r="P61" s="43"/>
    </row>
    <row r="62" spans="2:16" x14ac:dyDescent="0.35">
      <c r="B62" s="34" t="s">
        <v>33</v>
      </c>
      <c r="C62" s="35">
        <v>100</v>
      </c>
      <c r="D62" s="36">
        <v>1</v>
      </c>
      <c r="E62" s="37">
        <f t="shared" si="0"/>
        <v>100</v>
      </c>
      <c r="F62" s="37">
        <f t="shared" si="1"/>
        <v>100</v>
      </c>
      <c r="G62" s="44">
        <f t="shared" si="2"/>
        <v>0</v>
      </c>
      <c r="H62" s="39">
        <f t="shared" si="6"/>
        <v>44228</v>
      </c>
      <c r="I62" s="40"/>
      <c r="J62" s="40">
        <f t="shared" si="4"/>
        <v>1</v>
      </c>
      <c r="K62" s="41" t="str">
        <f t="shared" si="3"/>
        <v/>
      </c>
      <c r="L62" s="35">
        <f>IF(M61="SIM",IF(M62="SIM",C62,(SUM($F$5:F62))-(SUM($N$5:N61))),(SUM($F$5:F62))-(SUM($N$5:N61)))</f>
        <v>5700</v>
      </c>
      <c r="M62" s="40"/>
      <c r="N62" s="35" t="str">
        <f t="shared" si="5"/>
        <v/>
      </c>
      <c r="O62" s="42"/>
      <c r="P62" s="43"/>
    </row>
    <row r="63" spans="2:16" x14ac:dyDescent="0.35">
      <c r="B63" s="34" t="s">
        <v>33</v>
      </c>
      <c r="C63" s="35">
        <v>100</v>
      </c>
      <c r="D63" s="36">
        <v>1</v>
      </c>
      <c r="E63" s="37">
        <f t="shared" si="0"/>
        <v>100</v>
      </c>
      <c r="F63" s="37">
        <f t="shared" si="1"/>
        <v>100</v>
      </c>
      <c r="G63" s="44">
        <f t="shared" si="2"/>
        <v>0</v>
      </c>
      <c r="H63" s="39">
        <f t="shared" si="6"/>
        <v>44235</v>
      </c>
      <c r="I63" s="40"/>
      <c r="J63" s="40">
        <f t="shared" si="4"/>
        <v>1</v>
      </c>
      <c r="K63" s="41" t="str">
        <f t="shared" si="3"/>
        <v/>
      </c>
      <c r="L63" s="35">
        <f>IF(M62="SIM",IF(M63="SIM",C63,(SUM($F$5:F63))-(SUM($N$5:N62))),(SUM($F$5:F63))-(SUM($N$5:N62)))</f>
        <v>5800</v>
      </c>
      <c r="M63" s="40"/>
      <c r="N63" s="35" t="str">
        <f t="shared" si="5"/>
        <v/>
      </c>
      <c r="O63" s="42"/>
      <c r="P63" s="43"/>
    </row>
    <row r="64" spans="2:16" x14ac:dyDescent="0.35">
      <c r="B64" s="34" t="s">
        <v>33</v>
      </c>
      <c r="C64" s="35">
        <v>100</v>
      </c>
      <c r="D64" s="36">
        <v>1</v>
      </c>
      <c r="E64" s="37">
        <f t="shared" si="0"/>
        <v>100</v>
      </c>
      <c r="F64" s="37">
        <f t="shared" si="1"/>
        <v>100</v>
      </c>
      <c r="G64" s="44">
        <f t="shared" si="2"/>
        <v>0</v>
      </c>
      <c r="H64" s="39">
        <f t="shared" si="6"/>
        <v>44242</v>
      </c>
      <c r="I64" s="40"/>
      <c r="J64" s="40">
        <f t="shared" si="4"/>
        <v>1</v>
      </c>
      <c r="K64" s="41" t="str">
        <f t="shared" si="3"/>
        <v/>
      </c>
      <c r="L64" s="35">
        <f>IF(M63="SIM",IF(M64="SIM",C64,(SUM($F$5:F64))-(SUM($N$5:N63))),(SUM($F$5:F64))-(SUM($N$5:N63)))</f>
        <v>5900</v>
      </c>
      <c r="M64" s="40"/>
      <c r="N64" s="35" t="str">
        <f t="shared" si="5"/>
        <v/>
      </c>
      <c r="O64" s="42"/>
      <c r="P64" s="43"/>
    </row>
    <row r="65" spans="2:16" x14ac:dyDescent="0.35">
      <c r="B65" s="34" t="s">
        <v>33</v>
      </c>
      <c r="C65" s="35">
        <v>100</v>
      </c>
      <c r="D65" s="36">
        <v>1</v>
      </c>
      <c r="E65" s="37">
        <f t="shared" si="0"/>
        <v>100</v>
      </c>
      <c r="F65" s="37">
        <f t="shared" si="1"/>
        <v>100</v>
      </c>
      <c r="G65" s="44">
        <f t="shared" si="2"/>
        <v>0</v>
      </c>
      <c r="H65" s="39">
        <f t="shared" si="6"/>
        <v>44249</v>
      </c>
      <c r="I65" s="40"/>
      <c r="J65" s="40">
        <f t="shared" si="4"/>
        <v>1</v>
      </c>
      <c r="K65" s="41" t="str">
        <f t="shared" si="3"/>
        <v/>
      </c>
      <c r="L65" s="35">
        <f>IF(M64="SIM",IF(M65="SIM",C65,(SUM($F$5:F65))-(SUM($N$5:N64))),(SUM($F$5:F65))-(SUM($N$5:N64)))</f>
        <v>6000</v>
      </c>
      <c r="M65" s="40"/>
      <c r="N65" s="35" t="str">
        <f t="shared" si="5"/>
        <v/>
      </c>
      <c r="O65" s="42"/>
      <c r="P65" s="43"/>
    </row>
    <row r="66" spans="2:16" x14ac:dyDescent="0.35">
      <c r="B66" s="34" t="s">
        <v>33</v>
      </c>
      <c r="C66" s="35">
        <v>100</v>
      </c>
      <c r="D66" s="36">
        <v>1</v>
      </c>
      <c r="E66" s="37">
        <f t="shared" si="0"/>
        <v>100</v>
      </c>
      <c r="F66" s="37">
        <f t="shared" si="1"/>
        <v>100</v>
      </c>
      <c r="G66" s="44">
        <f t="shared" si="2"/>
        <v>0</v>
      </c>
      <c r="H66" s="39">
        <f t="shared" si="6"/>
        <v>44256</v>
      </c>
      <c r="I66" s="40"/>
      <c r="J66" s="40">
        <f t="shared" si="4"/>
        <v>1</v>
      </c>
      <c r="K66" s="41" t="str">
        <f t="shared" si="3"/>
        <v/>
      </c>
      <c r="L66" s="35">
        <f>IF(M65="SIM",IF(M66="SIM",C66,(SUM($F$5:F66))-(SUM($N$5:N65))),(SUM($F$5:F66))-(SUM($N$5:N65)))</f>
        <v>6100</v>
      </c>
      <c r="M66" s="40"/>
      <c r="N66" s="35" t="str">
        <f t="shared" si="5"/>
        <v/>
      </c>
      <c r="O66" s="42"/>
      <c r="P66" s="43"/>
    </row>
    <row r="67" spans="2:16" x14ac:dyDescent="0.35">
      <c r="B67" s="34" t="s">
        <v>33</v>
      </c>
      <c r="C67" s="35">
        <v>100</v>
      </c>
      <c r="D67" s="36">
        <v>1</v>
      </c>
      <c r="E67" s="37">
        <f t="shared" si="0"/>
        <v>100</v>
      </c>
      <c r="F67" s="37">
        <f t="shared" si="1"/>
        <v>100</v>
      </c>
      <c r="G67" s="44">
        <f t="shared" si="2"/>
        <v>0</v>
      </c>
      <c r="H67" s="39">
        <f t="shared" si="6"/>
        <v>44263</v>
      </c>
      <c r="I67" s="40"/>
      <c r="J67" s="40">
        <f t="shared" si="4"/>
        <v>1</v>
      </c>
      <c r="K67" s="41" t="str">
        <f t="shared" si="3"/>
        <v/>
      </c>
      <c r="L67" s="35">
        <f>IF(M66="SIM",IF(M67="SIM",C67,(SUM($F$5:F67))-(SUM($N$5:N66))),(SUM($F$5:F67))-(SUM($N$5:N66)))</f>
        <v>6200</v>
      </c>
      <c r="M67" s="40"/>
      <c r="N67" s="35" t="str">
        <f t="shared" si="5"/>
        <v/>
      </c>
      <c r="O67" s="42"/>
      <c r="P67" s="43"/>
    </row>
    <row r="68" spans="2:16" x14ac:dyDescent="0.35">
      <c r="B68" s="34" t="s">
        <v>33</v>
      </c>
      <c r="C68" s="35">
        <v>100</v>
      </c>
      <c r="D68" s="36">
        <v>1</v>
      </c>
      <c r="E68" s="37">
        <f t="shared" si="0"/>
        <v>100</v>
      </c>
      <c r="F68" s="37">
        <f t="shared" si="1"/>
        <v>100</v>
      </c>
      <c r="G68" s="44">
        <f t="shared" si="2"/>
        <v>0</v>
      </c>
      <c r="H68" s="39">
        <f t="shared" si="6"/>
        <v>44270</v>
      </c>
      <c r="I68" s="40"/>
      <c r="J68" s="40">
        <f t="shared" si="4"/>
        <v>1</v>
      </c>
      <c r="K68" s="41" t="str">
        <f t="shared" si="3"/>
        <v/>
      </c>
      <c r="L68" s="35">
        <f>IF(M67="SIM",IF(M68="SIM",C68,(SUM($F$5:F68))-(SUM($N$5:N67))),(SUM($F$5:F68))-(SUM($N$5:N67)))</f>
        <v>6300</v>
      </c>
      <c r="M68" s="40"/>
      <c r="N68" s="35" t="str">
        <f t="shared" si="5"/>
        <v/>
      </c>
      <c r="O68" s="42"/>
      <c r="P68" s="43"/>
    </row>
    <row r="69" spans="2:16" x14ac:dyDescent="0.35">
      <c r="B69" s="34" t="s">
        <v>33</v>
      </c>
      <c r="C69" s="35">
        <v>100</v>
      </c>
      <c r="D69" s="36">
        <v>1</v>
      </c>
      <c r="E69" s="37">
        <f t="shared" si="0"/>
        <v>100</v>
      </c>
      <c r="F69" s="37">
        <f t="shared" si="1"/>
        <v>100</v>
      </c>
      <c r="G69" s="44">
        <f t="shared" si="2"/>
        <v>0</v>
      </c>
      <c r="H69" s="39">
        <f t="shared" si="6"/>
        <v>44277</v>
      </c>
      <c r="I69" s="40"/>
      <c r="J69" s="40">
        <f t="shared" si="4"/>
        <v>1</v>
      </c>
      <c r="K69" s="41" t="str">
        <f t="shared" si="3"/>
        <v/>
      </c>
      <c r="L69" s="35">
        <f>IF(M68="SIM",IF(M69="SIM",C69,(SUM($F$5:F69))-(SUM($N$5:N68))),(SUM($F$5:F69))-(SUM($N$5:N68)))</f>
        <v>6400</v>
      </c>
      <c r="M69" s="40"/>
      <c r="N69" s="35" t="str">
        <f t="shared" si="5"/>
        <v/>
      </c>
      <c r="O69" s="42"/>
      <c r="P69" s="43"/>
    </row>
    <row r="70" spans="2:16" x14ac:dyDescent="0.35">
      <c r="B70" s="34" t="s">
        <v>33</v>
      </c>
      <c r="C70" s="35">
        <v>100</v>
      </c>
      <c r="D70" s="36">
        <v>1</v>
      </c>
      <c r="E70" s="37">
        <f t="shared" ref="E70:E101" si="7">C70*D70</f>
        <v>100</v>
      </c>
      <c r="F70" s="37">
        <f t="shared" ref="F70:F102" si="8">IF(J70=0,0,J70*C70)</f>
        <v>100</v>
      </c>
      <c r="G70" s="44">
        <f t="shared" ref="G70:G102" si="9">IF(I70="",0,IF(J70=0,0,J70*C70))</f>
        <v>0</v>
      </c>
      <c r="H70" s="39">
        <f t="shared" si="6"/>
        <v>44284</v>
      </c>
      <c r="I70" s="40"/>
      <c r="J70" s="40">
        <f t="shared" si="4"/>
        <v>1</v>
      </c>
      <c r="K70" s="41" t="str">
        <f t="shared" ref="K70:K101" si="10">IF(L70=C70*D70,IF(H70="",H69,H70),"")</f>
        <v/>
      </c>
      <c r="L70" s="35">
        <f>IF(M69="SIM",IF(M70="SIM",C70,(SUM($F$5:F70))-(SUM($N$5:N69))),(SUM($F$5:F70))-(SUM($N$5:N69)))</f>
        <v>6500</v>
      </c>
      <c r="M70" s="40"/>
      <c r="N70" s="35" t="str">
        <f t="shared" si="5"/>
        <v/>
      </c>
      <c r="O70" s="42"/>
      <c r="P70" s="43"/>
    </row>
    <row r="71" spans="2:16" x14ac:dyDescent="0.35">
      <c r="B71" s="34" t="s">
        <v>33</v>
      </c>
      <c r="C71" s="35">
        <v>100</v>
      </c>
      <c r="D71" s="36">
        <v>1</v>
      </c>
      <c r="E71" s="37">
        <f t="shared" si="7"/>
        <v>100</v>
      </c>
      <c r="F71" s="37">
        <f t="shared" si="8"/>
        <v>100</v>
      </c>
      <c r="G71" s="44">
        <f t="shared" si="9"/>
        <v>0</v>
      </c>
      <c r="H71" s="39">
        <f t="shared" si="6"/>
        <v>44291</v>
      </c>
      <c r="I71" s="40"/>
      <c r="J71" s="40">
        <f t="shared" ref="J71:J103" si="11">COUNTIF(I71,"OK")+COUNTIF(I71,"NOK")+COUNTIF(I71,"")</f>
        <v>1</v>
      </c>
      <c r="K71" s="41" t="str">
        <f t="shared" si="10"/>
        <v/>
      </c>
      <c r="L71" s="35">
        <f>IF(M70="SIM",IF(M71="SIM",C71,(SUM($F$5:F71))-(SUM($N$5:N70))),(SUM($F$5:F71))-(SUM($N$5:N70)))</f>
        <v>6600</v>
      </c>
      <c r="M71" s="40"/>
      <c r="N71" s="35" t="str">
        <f t="shared" si="5"/>
        <v/>
      </c>
      <c r="O71" s="42"/>
      <c r="P71" s="43"/>
    </row>
    <row r="72" spans="2:16" x14ac:dyDescent="0.35">
      <c r="B72" s="34" t="s">
        <v>33</v>
      </c>
      <c r="C72" s="35">
        <v>100</v>
      </c>
      <c r="D72" s="36">
        <v>1</v>
      </c>
      <c r="E72" s="37">
        <f t="shared" si="7"/>
        <v>100</v>
      </c>
      <c r="F72" s="37">
        <f t="shared" si="8"/>
        <v>100</v>
      </c>
      <c r="G72" s="44">
        <f t="shared" si="9"/>
        <v>0</v>
      </c>
      <c r="H72" s="39">
        <f t="shared" si="6"/>
        <v>44298</v>
      </c>
      <c r="I72" s="40"/>
      <c r="J72" s="40">
        <f t="shared" si="11"/>
        <v>1</v>
      </c>
      <c r="K72" s="41" t="str">
        <f t="shared" si="10"/>
        <v/>
      </c>
      <c r="L72" s="35">
        <f>IF(M71="SIM",IF(M72="SIM",C72,(SUM($F$5:F72))-(SUM($N$5:N71))),(SUM($F$5:F72))-(SUM($N$5:N71)))</f>
        <v>6700</v>
      </c>
      <c r="M72" s="40"/>
      <c r="N72" s="35" t="str">
        <f t="shared" ref="N72:N104" si="12">IF(M72="SIM",L72,"")</f>
        <v/>
      </c>
      <c r="O72" s="42"/>
      <c r="P72" s="43"/>
    </row>
    <row r="73" spans="2:16" x14ac:dyDescent="0.35">
      <c r="B73" s="34" t="s">
        <v>33</v>
      </c>
      <c r="C73" s="35">
        <v>100</v>
      </c>
      <c r="D73" s="36">
        <v>1</v>
      </c>
      <c r="E73" s="37">
        <f t="shared" si="7"/>
        <v>100</v>
      </c>
      <c r="F73" s="37">
        <f t="shared" si="8"/>
        <v>100</v>
      </c>
      <c r="G73" s="44">
        <f t="shared" si="9"/>
        <v>0</v>
      </c>
      <c r="H73" s="39">
        <f t="shared" ref="H73:H102" si="13">H72+7</f>
        <v>44305</v>
      </c>
      <c r="I73" s="40"/>
      <c r="J73" s="40">
        <f t="shared" si="11"/>
        <v>1</v>
      </c>
      <c r="K73" s="41" t="str">
        <f t="shared" si="10"/>
        <v/>
      </c>
      <c r="L73" s="35">
        <f>IF(M72="SIM",IF(M73="SIM",C73,(SUM($F$5:F73))-(SUM($N$5:N72))),(SUM($F$5:F73))-(SUM($N$5:N72)))</f>
        <v>6800</v>
      </c>
      <c r="M73" s="40"/>
      <c r="N73" s="35" t="str">
        <f t="shared" si="12"/>
        <v/>
      </c>
      <c r="O73" s="42"/>
      <c r="P73" s="43"/>
    </row>
    <row r="74" spans="2:16" x14ac:dyDescent="0.35">
      <c r="B74" s="34" t="s">
        <v>33</v>
      </c>
      <c r="C74" s="35">
        <v>100</v>
      </c>
      <c r="D74" s="36">
        <v>1</v>
      </c>
      <c r="E74" s="37">
        <f t="shared" si="7"/>
        <v>100</v>
      </c>
      <c r="F74" s="37">
        <f t="shared" si="8"/>
        <v>100</v>
      </c>
      <c r="G74" s="44">
        <f t="shared" si="9"/>
        <v>0</v>
      </c>
      <c r="H74" s="39">
        <f t="shared" si="13"/>
        <v>44312</v>
      </c>
      <c r="I74" s="40"/>
      <c r="J74" s="40">
        <f t="shared" si="11"/>
        <v>1</v>
      </c>
      <c r="K74" s="41" t="str">
        <f t="shared" si="10"/>
        <v/>
      </c>
      <c r="L74" s="35">
        <f>IF(M73="SIM",IF(M74="SIM",C74,(SUM($F$5:F74))-(SUM($N$5:N73))),(SUM($F$5:F74))-(SUM($N$5:N73)))</f>
        <v>6900</v>
      </c>
      <c r="M74" s="40"/>
      <c r="N74" s="35" t="str">
        <f t="shared" si="12"/>
        <v/>
      </c>
      <c r="O74" s="42"/>
      <c r="P74" s="43"/>
    </row>
    <row r="75" spans="2:16" x14ac:dyDescent="0.35">
      <c r="B75" s="34" t="s">
        <v>33</v>
      </c>
      <c r="C75" s="35">
        <v>100</v>
      </c>
      <c r="D75" s="36">
        <v>1</v>
      </c>
      <c r="E75" s="37">
        <f t="shared" si="7"/>
        <v>100</v>
      </c>
      <c r="F75" s="37">
        <f t="shared" si="8"/>
        <v>100</v>
      </c>
      <c r="G75" s="44">
        <f t="shared" si="9"/>
        <v>0</v>
      </c>
      <c r="H75" s="39">
        <f t="shared" si="13"/>
        <v>44319</v>
      </c>
      <c r="I75" s="40"/>
      <c r="J75" s="40">
        <f t="shared" si="11"/>
        <v>1</v>
      </c>
      <c r="K75" s="41" t="str">
        <f t="shared" si="10"/>
        <v/>
      </c>
      <c r="L75" s="35">
        <f>IF(M74="SIM",IF(M75="SIM",C75,(SUM($F$5:F75))-(SUM($N$5:N74))),(SUM($F$5:F75))-(SUM($N$5:N74)))</f>
        <v>7000</v>
      </c>
      <c r="M75" s="40"/>
      <c r="N75" s="35" t="str">
        <f t="shared" si="12"/>
        <v/>
      </c>
      <c r="O75" s="42"/>
      <c r="P75" s="43"/>
    </row>
    <row r="76" spans="2:16" x14ac:dyDescent="0.35">
      <c r="B76" s="34" t="s">
        <v>33</v>
      </c>
      <c r="C76" s="35">
        <v>100</v>
      </c>
      <c r="D76" s="36">
        <v>1</v>
      </c>
      <c r="E76" s="37">
        <f t="shared" si="7"/>
        <v>100</v>
      </c>
      <c r="F76" s="37">
        <f t="shared" si="8"/>
        <v>100</v>
      </c>
      <c r="G76" s="44">
        <f t="shared" si="9"/>
        <v>0</v>
      </c>
      <c r="H76" s="39">
        <f t="shared" si="13"/>
        <v>44326</v>
      </c>
      <c r="I76" s="40"/>
      <c r="J76" s="40">
        <f t="shared" si="11"/>
        <v>1</v>
      </c>
      <c r="K76" s="41" t="str">
        <f t="shared" si="10"/>
        <v/>
      </c>
      <c r="L76" s="35">
        <f>IF(M75="SIM",IF(M76="SIM",C76,(SUM($F$5:F76))-(SUM($N$5:N75))),(SUM($F$5:F76))-(SUM($N$5:N75)))</f>
        <v>7100</v>
      </c>
      <c r="M76" s="40"/>
      <c r="N76" s="35" t="str">
        <f t="shared" si="12"/>
        <v/>
      </c>
      <c r="O76" s="42"/>
      <c r="P76" s="43"/>
    </row>
    <row r="77" spans="2:16" x14ac:dyDescent="0.35">
      <c r="B77" s="34" t="s">
        <v>33</v>
      </c>
      <c r="C77" s="35">
        <v>100</v>
      </c>
      <c r="D77" s="36">
        <v>1</v>
      </c>
      <c r="E77" s="37">
        <f t="shared" si="7"/>
        <v>100</v>
      </c>
      <c r="F77" s="37">
        <f t="shared" si="8"/>
        <v>100</v>
      </c>
      <c r="G77" s="44">
        <f t="shared" si="9"/>
        <v>0</v>
      </c>
      <c r="H77" s="39">
        <f t="shared" si="13"/>
        <v>44333</v>
      </c>
      <c r="I77" s="40"/>
      <c r="J77" s="40">
        <f t="shared" si="11"/>
        <v>1</v>
      </c>
      <c r="K77" s="41" t="str">
        <f t="shared" si="10"/>
        <v/>
      </c>
      <c r="L77" s="35">
        <f>IF(M76="SIM",IF(M77="SIM",C77,(SUM($F$5:F77))-(SUM($N$5:N76))),(SUM($F$5:F77))-(SUM($N$5:N76)))</f>
        <v>7200</v>
      </c>
      <c r="M77" s="40"/>
      <c r="N77" s="35" t="str">
        <f t="shared" si="12"/>
        <v/>
      </c>
      <c r="O77" s="42"/>
      <c r="P77" s="43"/>
    </row>
    <row r="78" spans="2:16" x14ac:dyDescent="0.35">
      <c r="B78" s="34" t="s">
        <v>33</v>
      </c>
      <c r="C78" s="35">
        <v>100</v>
      </c>
      <c r="D78" s="36">
        <v>1</v>
      </c>
      <c r="E78" s="37">
        <f t="shared" si="7"/>
        <v>100</v>
      </c>
      <c r="F78" s="37">
        <f t="shared" si="8"/>
        <v>100</v>
      </c>
      <c r="G78" s="44">
        <f t="shared" si="9"/>
        <v>0</v>
      </c>
      <c r="H78" s="39">
        <f t="shared" si="13"/>
        <v>44340</v>
      </c>
      <c r="I78" s="40"/>
      <c r="J78" s="40">
        <f t="shared" si="11"/>
        <v>1</v>
      </c>
      <c r="K78" s="41" t="str">
        <f t="shared" si="10"/>
        <v/>
      </c>
      <c r="L78" s="35">
        <f>IF(M77="SIM",IF(M78="SIM",C78,(SUM($F$5:F78))-(SUM($N$5:N77))),(SUM($F$5:F78))-(SUM($N$5:N77)))</f>
        <v>7300</v>
      </c>
      <c r="M78" s="40"/>
      <c r="N78" s="35" t="str">
        <f t="shared" si="12"/>
        <v/>
      </c>
      <c r="O78" s="42"/>
      <c r="P78" s="43"/>
    </row>
    <row r="79" spans="2:16" x14ac:dyDescent="0.35">
      <c r="B79" s="34" t="s">
        <v>33</v>
      </c>
      <c r="C79" s="35">
        <v>100</v>
      </c>
      <c r="D79" s="36">
        <v>1</v>
      </c>
      <c r="E79" s="37">
        <f t="shared" si="7"/>
        <v>100</v>
      </c>
      <c r="F79" s="37">
        <f t="shared" si="8"/>
        <v>100</v>
      </c>
      <c r="G79" s="44">
        <f t="shared" si="9"/>
        <v>0</v>
      </c>
      <c r="H79" s="39">
        <f t="shared" si="13"/>
        <v>44347</v>
      </c>
      <c r="I79" s="40"/>
      <c r="J79" s="40">
        <f t="shared" si="11"/>
        <v>1</v>
      </c>
      <c r="K79" s="41" t="str">
        <f t="shared" si="10"/>
        <v/>
      </c>
      <c r="L79" s="35">
        <f>IF(M78="SIM",IF(M79="SIM",C79,(SUM($F$5:F79))-(SUM($N$5:N78))),(SUM($F$5:F79))-(SUM($N$5:N78)))</f>
        <v>7400</v>
      </c>
      <c r="M79" s="40"/>
      <c r="N79" s="35" t="str">
        <f t="shared" si="12"/>
        <v/>
      </c>
      <c r="O79" s="42"/>
      <c r="P79" s="43"/>
    </row>
    <row r="80" spans="2:16" x14ac:dyDescent="0.35">
      <c r="B80" s="34" t="s">
        <v>33</v>
      </c>
      <c r="C80" s="35">
        <v>100</v>
      </c>
      <c r="D80" s="36">
        <v>1</v>
      </c>
      <c r="E80" s="37">
        <f t="shared" si="7"/>
        <v>100</v>
      </c>
      <c r="F80" s="37">
        <f t="shared" si="8"/>
        <v>100</v>
      </c>
      <c r="G80" s="44">
        <f t="shared" si="9"/>
        <v>0</v>
      </c>
      <c r="H80" s="39">
        <f t="shared" si="13"/>
        <v>44354</v>
      </c>
      <c r="I80" s="40"/>
      <c r="J80" s="40">
        <f t="shared" si="11"/>
        <v>1</v>
      </c>
      <c r="K80" s="41" t="str">
        <f t="shared" si="10"/>
        <v/>
      </c>
      <c r="L80" s="35">
        <f>IF(M79="SIM",IF(M80="SIM",C80,(SUM($F$5:F80))-(SUM($N$5:N79))),(SUM($F$5:F80))-(SUM($N$5:N79)))</f>
        <v>7500</v>
      </c>
      <c r="M80" s="40"/>
      <c r="N80" s="35" t="str">
        <f t="shared" si="12"/>
        <v/>
      </c>
      <c r="O80" s="42"/>
      <c r="P80" s="43"/>
    </row>
    <row r="81" spans="2:16" x14ac:dyDescent="0.35">
      <c r="B81" s="34" t="s">
        <v>33</v>
      </c>
      <c r="C81" s="35">
        <v>100</v>
      </c>
      <c r="D81" s="36">
        <v>1</v>
      </c>
      <c r="E81" s="37">
        <f t="shared" si="7"/>
        <v>100</v>
      </c>
      <c r="F81" s="37">
        <f t="shared" si="8"/>
        <v>100</v>
      </c>
      <c r="G81" s="44">
        <f t="shared" si="9"/>
        <v>0</v>
      </c>
      <c r="H81" s="39">
        <f t="shared" si="13"/>
        <v>44361</v>
      </c>
      <c r="I81" s="40"/>
      <c r="J81" s="40">
        <f t="shared" si="11"/>
        <v>1</v>
      </c>
      <c r="K81" s="41" t="str">
        <f t="shared" si="10"/>
        <v/>
      </c>
      <c r="L81" s="35">
        <f>IF(M80="SIM",IF(M81="SIM",C81,(SUM($F$5:F81))-(SUM($N$5:N80))),(SUM($F$5:F81))-(SUM($N$5:N80)))</f>
        <v>7600</v>
      </c>
      <c r="M81" s="40"/>
      <c r="N81" s="35" t="str">
        <f t="shared" si="12"/>
        <v/>
      </c>
      <c r="O81" s="42"/>
      <c r="P81" s="43"/>
    </row>
    <row r="82" spans="2:16" x14ac:dyDescent="0.35">
      <c r="B82" s="34" t="s">
        <v>33</v>
      </c>
      <c r="C82" s="35">
        <v>100</v>
      </c>
      <c r="D82" s="36">
        <v>1</v>
      </c>
      <c r="E82" s="37">
        <f t="shared" si="7"/>
        <v>100</v>
      </c>
      <c r="F82" s="37">
        <f t="shared" si="8"/>
        <v>100</v>
      </c>
      <c r="G82" s="44">
        <f t="shared" si="9"/>
        <v>0</v>
      </c>
      <c r="H82" s="39">
        <f t="shared" si="13"/>
        <v>44368</v>
      </c>
      <c r="I82" s="40"/>
      <c r="J82" s="40">
        <f t="shared" si="11"/>
        <v>1</v>
      </c>
      <c r="K82" s="41" t="str">
        <f t="shared" si="10"/>
        <v/>
      </c>
      <c r="L82" s="35">
        <f>IF(M81="SIM",IF(M82="SIM",C82,(SUM($F$5:F82))-(SUM($N$5:N81))),(SUM($F$5:F82))-(SUM($N$5:N81)))</f>
        <v>7700</v>
      </c>
      <c r="M82" s="40"/>
      <c r="N82" s="35" t="str">
        <f t="shared" si="12"/>
        <v/>
      </c>
      <c r="O82" s="42"/>
      <c r="P82" s="43"/>
    </row>
    <row r="83" spans="2:16" x14ac:dyDescent="0.35">
      <c r="B83" s="34" t="s">
        <v>33</v>
      </c>
      <c r="C83" s="35">
        <v>100</v>
      </c>
      <c r="D83" s="36">
        <v>1</v>
      </c>
      <c r="E83" s="37">
        <f t="shared" si="7"/>
        <v>100</v>
      </c>
      <c r="F83" s="37">
        <f t="shared" si="8"/>
        <v>100</v>
      </c>
      <c r="G83" s="44">
        <f t="shared" si="9"/>
        <v>0</v>
      </c>
      <c r="H83" s="39">
        <f t="shared" si="13"/>
        <v>44375</v>
      </c>
      <c r="I83" s="40"/>
      <c r="J83" s="40">
        <f t="shared" si="11"/>
        <v>1</v>
      </c>
      <c r="K83" s="41" t="str">
        <f t="shared" si="10"/>
        <v/>
      </c>
      <c r="L83" s="35">
        <f>IF(M82="SIM",IF(M83="SIM",C83,(SUM($F$5:F83))-(SUM($N$5:N82))),(SUM($F$5:F83))-(SUM($N$5:N82)))</f>
        <v>7800</v>
      </c>
      <c r="M83" s="40"/>
      <c r="N83" s="35" t="str">
        <f t="shared" si="12"/>
        <v/>
      </c>
      <c r="O83" s="42"/>
      <c r="P83" s="43"/>
    </row>
    <row r="84" spans="2:16" x14ac:dyDescent="0.35">
      <c r="B84" s="34" t="s">
        <v>33</v>
      </c>
      <c r="C84" s="35">
        <v>100</v>
      </c>
      <c r="D84" s="36">
        <v>1</v>
      </c>
      <c r="E84" s="37">
        <f t="shared" si="7"/>
        <v>100</v>
      </c>
      <c r="F84" s="37">
        <f t="shared" si="8"/>
        <v>100</v>
      </c>
      <c r="G84" s="44">
        <f t="shared" si="9"/>
        <v>0</v>
      </c>
      <c r="H84" s="39">
        <f t="shared" si="13"/>
        <v>44382</v>
      </c>
      <c r="I84" s="40"/>
      <c r="J84" s="40">
        <f t="shared" si="11"/>
        <v>1</v>
      </c>
      <c r="K84" s="41" t="str">
        <f t="shared" si="10"/>
        <v/>
      </c>
      <c r="L84" s="35">
        <f>IF(M83="SIM",IF(M84="SIM",C84,(SUM($F$5:F84))-(SUM($N$5:N83))),(SUM($F$5:F84))-(SUM($N$5:N83)))</f>
        <v>7900</v>
      </c>
      <c r="M84" s="40"/>
      <c r="N84" s="35" t="str">
        <f t="shared" si="12"/>
        <v/>
      </c>
      <c r="O84" s="42"/>
      <c r="P84" s="43"/>
    </row>
    <row r="85" spans="2:16" x14ac:dyDescent="0.35">
      <c r="B85" s="34" t="s">
        <v>33</v>
      </c>
      <c r="C85" s="35">
        <v>100</v>
      </c>
      <c r="D85" s="36">
        <v>1</v>
      </c>
      <c r="E85" s="37">
        <f t="shared" si="7"/>
        <v>100</v>
      </c>
      <c r="F85" s="37">
        <f t="shared" si="8"/>
        <v>100</v>
      </c>
      <c r="G85" s="44">
        <f t="shared" si="9"/>
        <v>0</v>
      </c>
      <c r="H85" s="39">
        <f t="shared" si="13"/>
        <v>44389</v>
      </c>
      <c r="I85" s="40"/>
      <c r="J85" s="40">
        <f t="shared" si="11"/>
        <v>1</v>
      </c>
      <c r="K85" s="41" t="str">
        <f t="shared" si="10"/>
        <v/>
      </c>
      <c r="L85" s="35">
        <f>IF(M84="SIM",IF(M85="SIM",C85,(SUM($F$5:F85))-(SUM($N$5:N84))),(SUM($F$5:F85))-(SUM($N$5:N84)))</f>
        <v>8000</v>
      </c>
      <c r="M85" s="40"/>
      <c r="N85" s="35" t="str">
        <f t="shared" si="12"/>
        <v/>
      </c>
      <c r="O85" s="42"/>
      <c r="P85" s="43"/>
    </row>
    <row r="86" spans="2:16" x14ac:dyDescent="0.35">
      <c r="B86" s="34" t="s">
        <v>33</v>
      </c>
      <c r="C86" s="35">
        <v>100</v>
      </c>
      <c r="D86" s="36">
        <v>1</v>
      </c>
      <c r="E86" s="37">
        <f t="shared" si="7"/>
        <v>100</v>
      </c>
      <c r="F86" s="37">
        <f t="shared" si="8"/>
        <v>100</v>
      </c>
      <c r="G86" s="44">
        <f t="shared" si="9"/>
        <v>0</v>
      </c>
      <c r="H86" s="39">
        <f t="shared" si="13"/>
        <v>44396</v>
      </c>
      <c r="I86" s="40"/>
      <c r="J86" s="40">
        <f t="shared" si="11"/>
        <v>1</v>
      </c>
      <c r="K86" s="41" t="str">
        <f t="shared" si="10"/>
        <v/>
      </c>
      <c r="L86" s="35">
        <f>IF(M85="SIM",IF(M86="SIM",C86,(SUM($F$5:F86))-(SUM($N$5:N85))),(SUM($F$5:F86))-(SUM($N$5:N85)))</f>
        <v>8100</v>
      </c>
      <c r="M86" s="40"/>
      <c r="N86" s="35" t="str">
        <f t="shared" si="12"/>
        <v/>
      </c>
      <c r="O86" s="42"/>
      <c r="P86" s="43"/>
    </row>
    <row r="87" spans="2:16" x14ac:dyDescent="0.35">
      <c r="B87" s="34" t="s">
        <v>33</v>
      </c>
      <c r="C87" s="35">
        <v>100</v>
      </c>
      <c r="D87" s="36">
        <v>1</v>
      </c>
      <c r="E87" s="37">
        <f t="shared" si="7"/>
        <v>100</v>
      </c>
      <c r="F87" s="37">
        <f t="shared" si="8"/>
        <v>100</v>
      </c>
      <c r="G87" s="44">
        <f t="shared" si="9"/>
        <v>0</v>
      </c>
      <c r="H87" s="39">
        <f t="shared" si="13"/>
        <v>44403</v>
      </c>
      <c r="I87" s="40"/>
      <c r="J87" s="40">
        <f t="shared" si="11"/>
        <v>1</v>
      </c>
      <c r="K87" s="41" t="str">
        <f t="shared" si="10"/>
        <v/>
      </c>
      <c r="L87" s="35">
        <f>IF(M86="SIM",IF(M87="SIM",C87,(SUM($F$5:F87))-(SUM($N$5:N86))),(SUM($F$5:F87))-(SUM($N$5:N86)))</f>
        <v>8200</v>
      </c>
      <c r="M87" s="40"/>
      <c r="N87" s="35" t="str">
        <f t="shared" si="12"/>
        <v/>
      </c>
      <c r="O87" s="42"/>
      <c r="P87" s="43"/>
    </row>
    <row r="88" spans="2:16" x14ac:dyDescent="0.35">
      <c r="B88" s="34" t="s">
        <v>33</v>
      </c>
      <c r="C88" s="35">
        <v>100</v>
      </c>
      <c r="D88" s="36">
        <v>1</v>
      </c>
      <c r="E88" s="37">
        <f t="shared" si="7"/>
        <v>100</v>
      </c>
      <c r="F88" s="37">
        <f t="shared" si="8"/>
        <v>100</v>
      </c>
      <c r="G88" s="44">
        <f t="shared" si="9"/>
        <v>0</v>
      </c>
      <c r="H88" s="39">
        <f t="shared" si="13"/>
        <v>44410</v>
      </c>
      <c r="I88" s="40"/>
      <c r="J88" s="40">
        <f t="shared" si="11"/>
        <v>1</v>
      </c>
      <c r="K88" s="41" t="str">
        <f t="shared" si="10"/>
        <v/>
      </c>
      <c r="L88" s="35">
        <f>IF(M87="SIM",IF(M88="SIM",C88,(SUM($F$5:F88))-(SUM($N$5:N87))),(SUM($F$5:F88))-(SUM($N$5:N87)))</f>
        <v>8300</v>
      </c>
      <c r="M88" s="40"/>
      <c r="N88" s="35" t="str">
        <f t="shared" si="12"/>
        <v/>
      </c>
      <c r="O88" s="42"/>
      <c r="P88" s="43"/>
    </row>
    <row r="89" spans="2:16" x14ac:dyDescent="0.35">
      <c r="B89" s="34" t="s">
        <v>33</v>
      </c>
      <c r="C89" s="35">
        <v>100</v>
      </c>
      <c r="D89" s="36">
        <v>1</v>
      </c>
      <c r="E89" s="37">
        <f t="shared" si="7"/>
        <v>100</v>
      </c>
      <c r="F89" s="37">
        <f t="shared" si="8"/>
        <v>100</v>
      </c>
      <c r="G89" s="44">
        <f t="shared" si="9"/>
        <v>0</v>
      </c>
      <c r="H89" s="39">
        <f t="shared" si="13"/>
        <v>44417</v>
      </c>
      <c r="I89" s="40"/>
      <c r="J89" s="40">
        <f t="shared" si="11"/>
        <v>1</v>
      </c>
      <c r="K89" s="41" t="str">
        <f t="shared" si="10"/>
        <v/>
      </c>
      <c r="L89" s="35">
        <f>IF(M88="SIM",IF(M89="SIM",C89,(SUM($F$5:F89))-(SUM($N$5:N88))),(SUM($F$5:F89))-(SUM($N$5:N88)))</f>
        <v>8400</v>
      </c>
      <c r="M89" s="40"/>
      <c r="N89" s="35" t="str">
        <f t="shared" si="12"/>
        <v/>
      </c>
      <c r="O89" s="42"/>
      <c r="P89" s="43"/>
    </row>
    <row r="90" spans="2:16" x14ac:dyDescent="0.35">
      <c r="B90" s="34" t="s">
        <v>33</v>
      </c>
      <c r="C90" s="35">
        <v>100</v>
      </c>
      <c r="D90" s="36">
        <v>1</v>
      </c>
      <c r="E90" s="37">
        <f t="shared" si="7"/>
        <v>100</v>
      </c>
      <c r="F90" s="37">
        <f t="shared" si="8"/>
        <v>100</v>
      </c>
      <c r="G90" s="44">
        <f t="shared" si="9"/>
        <v>0</v>
      </c>
      <c r="H90" s="39">
        <f t="shared" si="13"/>
        <v>44424</v>
      </c>
      <c r="I90" s="40"/>
      <c r="J90" s="40">
        <f t="shared" si="11"/>
        <v>1</v>
      </c>
      <c r="K90" s="41" t="str">
        <f t="shared" si="10"/>
        <v/>
      </c>
      <c r="L90" s="35">
        <f>IF(M89="SIM",IF(M90="SIM",C90,(SUM($F$5:F90))-(SUM($N$5:N89))),(SUM($F$5:F90))-(SUM($N$5:N89)))</f>
        <v>8500</v>
      </c>
      <c r="M90" s="40"/>
      <c r="N90" s="35" t="str">
        <f t="shared" si="12"/>
        <v/>
      </c>
      <c r="O90" s="42"/>
      <c r="P90" s="43"/>
    </row>
    <row r="91" spans="2:16" x14ac:dyDescent="0.35">
      <c r="B91" s="34" t="s">
        <v>33</v>
      </c>
      <c r="C91" s="35">
        <v>100</v>
      </c>
      <c r="D91" s="36">
        <v>1</v>
      </c>
      <c r="E91" s="37">
        <f t="shared" si="7"/>
        <v>100</v>
      </c>
      <c r="F91" s="37">
        <f t="shared" si="8"/>
        <v>100</v>
      </c>
      <c r="G91" s="44">
        <f t="shared" si="9"/>
        <v>0</v>
      </c>
      <c r="H91" s="39">
        <f t="shared" si="13"/>
        <v>44431</v>
      </c>
      <c r="I91" s="40"/>
      <c r="J91" s="40">
        <f t="shared" si="11"/>
        <v>1</v>
      </c>
      <c r="K91" s="41" t="str">
        <f t="shared" si="10"/>
        <v/>
      </c>
      <c r="L91" s="35">
        <f>IF(M90="SIM",IF(M91="SIM",C91,(SUM($F$5:F91))-(SUM($N$5:N90))),(SUM($F$5:F91))-(SUM($N$5:N90)))</f>
        <v>8600</v>
      </c>
      <c r="M91" s="40"/>
      <c r="N91" s="35" t="str">
        <f t="shared" si="12"/>
        <v/>
      </c>
      <c r="O91" s="42"/>
      <c r="P91" s="43"/>
    </row>
    <row r="92" spans="2:16" x14ac:dyDescent="0.35">
      <c r="B92" s="34" t="s">
        <v>33</v>
      </c>
      <c r="C92" s="35">
        <v>100</v>
      </c>
      <c r="D92" s="36">
        <v>1</v>
      </c>
      <c r="E92" s="37">
        <f t="shared" si="7"/>
        <v>100</v>
      </c>
      <c r="F92" s="37">
        <f t="shared" si="8"/>
        <v>100</v>
      </c>
      <c r="G92" s="44">
        <f t="shared" si="9"/>
        <v>0</v>
      </c>
      <c r="H92" s="39">
        <f t="shared" si="13"/>
        <v>44438</v>
      </c>
      <c r="I92" s="40"/>
      <c r="J92" s="40">
        <f t="shared" si="11"/>
        <v>1</v>
      </c>
      <c r="K92" s="41" t="str">
        <f t="shared" si="10"/>
        <v/>
      </c>
      <c r="L92" s="35">
        <f>IF(M91="SIM",IF(M92="SIM",C92,(SUM($F$5:F92))-(SUM($N$5:N91))),(SUM($F$5:F92))-(SUM($N$5:N91)))</f>
        <v>8700</v>
      </c>
      <c r="M92" s="40"/>
      <c r="N92" s="35" t="str">
        <f t="shared" si="12"/>
        <v/>
      </c>
      <c r="O92" s="42"/>
      <c r="P92" s="43"/>
    </row>
    <row r="93" spans="2:16" x14ac:dyDescent="0.35">
      <c r="B93" s="34" t="s">
        <v>33</v>
      </c>
      <c r="C93" s="35">
        <v>100</v>
      </c>
      <c r="D93" s="36">
        <v>1</v>
      </c>
      <c r="E93" s="37">
        <f t="shared" si="7"/>
        <v>100</v>
      </c>
      <c r="F93" s="37">
        <f t="shared" si="8"/>
        <v>100</v>
      </c>
      <c r="G93" s="44">
        <f t="shared" si="9"/>
        <v>0</v>
      </c>
      <c r="H93" s="39">
        <f t="shared" si="13"/>
        <v>44445</v>
      </c>
      <c r="I93" s="40"/>
      <c r="J93" s="40">
        <f t="shared" si="11"/>
        <v>1</v>
      </c>
      <c r="K93" s="41" t="str">
        <f t="shared" si="10"/>
        <v/>
      </c>
      <c r="L93" s="35">
        <f>IF(M92="SIM",IF(M93="SIM",C93,(SUM($F$5:F93))-(SUM($N$5:N92))),(SUM($F$5:F93))-(SUM($N$5:N92)))</f>
        <v>8800</v>
      </c>
      <c r="M93" s="40"/>
      <c r="N93" s="35" t="str">
        <f t="shared" si="12"/>
        <v/>
      </c>
      <c r="O93" s="42"/>
      <c r="P93" s="43"/>
    </row>
    <row r="94" spans="2:16" x14ac:dyDescent="0.35">
      <c r="B94" s="34" t="s">
        <v>33</v>
      </c>
      <c r="C94" s="35">
        <v>100</v>
      </c>
      <c r="D94" s="36">
        <v>1</v>
      </c>
      <c r="E94" s="37">
        <f t="shared" si="7"/>
        <v>100</v>
      </c>
      <c r="F94" s="37">
        <f t="shared" si="8"/>
        <v>100</v>
      </c>
      <c r="G94" s="44">
        <f t="shared" si="9"/>
        <v>0</v>
      </c>
      <c r="H94" s="39">
        <f t="shared" si="13"/>
        <v>44452</v>
      </c>
      <c r="I94" s="40"/>
      <c r="J94" s="40">
        <f t="shared" si="11"/>
        <v>1</v>
      </c>
      <c r="K94" s="41" t="str">
        <f t="shared" si="10"/>
        <v/>
      </c>
      <c r="L94" s="35">
        <f>IF(M93="SIM",IF(M94="SIM",C94,(SUM($F$5:F94))-(SUM($N$5:N93))),(SUM($F$5:F94))-(SUM($N$5:N93)))</f>
        <v>8900</v>
      </c>
      <c r="M94" s="40"/>
      <c r="N94" s="35" t="str">
        <f t="shared" si="12"/>
        <v/>
      </c>
      <c r="O94" s="42"/>
      <c r="P94" s="43"/>
    </row>
    <row r="95" spans="2:16" x14ac:dyDescent="0.35">
      <c r="B95" s="34" t="s">
        <v>33</v>
      </c>
      <c r="C95" s="35">
        <v>100</v>
      </c>
      <c r="D95" s="36">
        <v>1</v>
      </c>
      <c r="E95" s="37">
        <f t="shared" si="7"/>
        <v>100</v>
      </c>
      <c r="F95" s="37">
        <f t="shared" si="8"/>
        <v>100</v>
      </c>
      <c r="G95" s="44">
        <f t="shared" si="9"/>
        <v>0</v>
      </c>
      <c r="H95" s="39">
        <f t="shared" si="13"/>
        <v>44459</v>
      </c>
      <c r="I95" s="40"/>
      <c r="J95" s="40">
        <f t="shared" si="11"/>
        <v>1</v>
      </c>
      <c r="K95" s="41" t="str">
        <f t="shared" si="10"/>
        <v/>
      </c>
      <c r="L95" s="35">
        <f>IF(M94="SIM",IF(M95="SIM",C95,(SUM($F$5:F95))-(SUM($N$5:N94))),(SUM($F$5:F95))-(SUM($N$5:N94)))</f>
        <v>9000</v>
      </c>
      <c r="M95" s="40"/>
      <c r="N95" s="35" t="str">
        <f t="shared" si="12"/>
        <v/>
      </c>
      <c r="O95" s="42"/>
      <c r="P95" s="43"/>
    </row>
    <row r="96" spans="2:16" x14ac:dyDescent="0.35">
      <c r="B96" s="34" t="s">
        <v>33</v>
      </c>
      <c r="C96" s="35">
        <v>100</v>
      </c>
      <c r="D96" s="36">
        <v>1</v>
      </c>
      <c r="E96" s="37">
        <f t="shared" si="7"/>
        <v>100</v>
      </c>
      <c r="F96" s="37">
        <f t="shared" si="8"/>
        <v>100</v>
      </c>
      <c r="G96" s="44">
        <f t="shared" si="9"/>
        <v>0</v>
      </c>
      <c r="H96" s="39">
        <f t="shared" si="13"/>
        <v>44466</v>
      </c>
      <c r="I96" s="40"/>
      <c r="J96" s="40">
        <f t="shared" si="11"/>
        <v>1</v>
      </c>
      <c r="K96" s="41" t="str">
        <f t="shared" si="10"/>
        <v/>
      </c>
      <c r="L96" s="35">
        <f>IF(M95="SIM",IF(M96="SIM",C96,(SUM($F$5:F96))-(SUM($N$5:N95))),(SUM($F$5:F96))-(SUM($N$5:N95)))</f>
        <v>9100</v>
      </c>
      <c r="M96" s="40"/>
      <c r="N96" s="35" t="str">
        <f t="shared" si="12"/>
        <v/>
      </c>
      <c r="O96" s="42"/>
      <c r="P96" s="43"/>
    </row>
    <row r="97" spans="2:16" x14ac:dyDescent="0.35">
      <c r="B97" s="34" t="s">
        <v>33</v>
      </c>
      <c r="C97" s="35">
        <v>100</v>
      </c>
      <c r="D97" s="36">
        <v>1</v>
      </c>
      <c r="E97" s="37">
        <f t="shared" si="7"/>
        <v>100</v>
      </c>
      <c r="F97" s="37">
        <f t="shared" si="8"/>
        <v>100</v>
      </c>
      <c r="G97" s="44">
        <f t="shared" si="9"/>
        <v>0</v>
      </c>
      <c r="H97" s="39">
        <f t="shared" si="13"/>
        <v>44473</v>
      </c>
      <c r="I97" s="40"/>
      <c r="J97" s="40">
        <f t="shared" si="11"/>
        <v>1</v>
      </c>
      <c r="K97" s="41" t="str">
        <f t="shared" si="10"/>
        <v/>
      </c>
      <c r="L97" s="35">
        <f>IF(M96="SIM",IF(M97="SIM",C97,(SUM($F$5:F97))-(SUM($N$5:N96))),(SUM($F$5:F97))-(SUM($N$5:N96)))</f>
        <v>9200</v>
      </c>
      <c r="M97" s="40"/>
      <c r="N97" s="35" t="str">
        <f t="shared" si="12"/>
        <v/>
      </c>
      <c r="O97" s="42"/>
      <c r="P97" s="43"/>
    </row>
    <row r="98" spans="2:16" x14ac:dyDescent="0.35">
      <c r="B98" s="34" t="s">
        <v>33</v>
      </c>
      <c r="C98" s="35">
        <v>100</v>
      </c>
      <c r="D98" s="36">
        <v>1</v>
      </c>
      <c r="E98" s="37">
        <f t="shared" si="7"/>
        <v>100</v>
      </c>
      <c r="F98" s="37">
        <f t="shared" si="8"/>
        <v>100</v>
      </c>
      <c r="G98" s="44">
        <f t="shared" si="9"/>
        <v>0</v>
      </c>
      <c r="H98" s="39">
        <f t="shared" si="13"/>
        <v>44480</v>
      </c>
      <c r="I98" s="40"/>
      <c r="J98" s="40">
        <f t="shared" si="11"/>
        <v>1</v>
      </c>
      <c r="K98" s="41" t="str">
        <f t="shared" si="10"/>
        <v/>
      </c>
      <c r="L98" s="35">
        <f>IF(M97="SIM",IF(M98="SIM",C98,(SUM($F$5:F98))-(SUM($N$5:N97))),(SUM($F$5:F98))-(SUM($N$5:N97)))</f>
        <v>9300</v>
      </c>
      <c r="M98" s="40"/>
      <c r="N98" s="35" t="str">
        <f t="shared" si="12"/>
        <v/>
      </c>
      <c r="O98" s="42"/>
      <c r="P98" s="43"/>
    </row>
    <row r="99" spans="2:16" x14ac:dyDescent="0.35">
      <c r="B99" s="34" t="s">
        <v>33</v>
      </c>
      <c r="C99" s="35">
        <v>100</v>
      </c>
      <c r="D99" s="36">
        <v>1</v>
      </c>
      <c r="E99" s="37">
        <f t="shared" si="7"/>
        <v>100</v>
      </c>
      <c r="F99" s="37">
        <f t="shared" si="8"/>
        <v>100</v>
      </c>
      <c r="G99" s="44">
        <f t="shared" si="9"/>
        <v>0</v>
      </c>
      <c r="H99" s="39">
        <f t="shared" si="13"/>
        <v>44487</v>
      </c>
      <c r="I99" s="40"/>
      <c r="J99" s="40">
        <f t="shared" si="11"/>
        <v>1</v>
      </c>
      <c r="K99" s="41" t="str">
        <f t="shared" si="10"/>
        <v/>
      </c>
      <c r="L99" s="35">
        <f>IF(M98="SIM",IF(M99="SIM",C99,(SUM($F$5:F99))-(SUM($N$5:N98))),(SUM($F$5:F99))-(SUM($N$5:N98)))</f>
        <v>9400</v>
      </c>
      <c r="M99" s="40"/>
      <c r="N99" s="35" t="str">
        <f t="shared" si="12"/>
        <v/>
      </c>
      <c r="O99" s="42"/>
      <c r="P99" s="43"/>
    </row>
    <row r="100" spans="2:16" x14ac:dyDescent="0.35">
      <c r="B100" s="34" t="s">
        <v>33</v>
      </c>
      <c r="C100" s="35">
        <v>100</v>
      </c>
      <c r="D100" s="36">
        <v>1</v>
      </c>
      <c r="E100" s="37">
        <f t="shared" si="7"/>
        <v>100</v>
      </c>
      <c r="F100" s="37">
        <f t="shared" si="8"/>
        <v>100</v>
      </c>
      <c r="G100" s="44">
        <f t="shared" si="9"/>
        <v>0</v>
      </c>
      <c r="H100" s="39">
        <f t="shared" si="13"/>
        <v>44494</v>
      </c>
      <c r="I100" s="40"/>
      <c r="J100" s="40">
        <f t="shared" si="11"/>
        <v>1</v>
      </c>
      <c r="K100" s="41" t="str">
        <f t="shared" si="10"/>
        <v/>
      </c>
      <c r="L100" s="35">
        <f>IF(M99="SIM",IF(M100="SIM",C100,(SUM($F$5:F100))-(SUM($N$5:N99))),(SUM($F$5:F100))-(SUM($N$5:N99)))</f>
        <v>9500</v>
      </c>
      <c r="M100" s="40"/>
      <c r="N100" s="35" t="str">
        <f t="shared" si="12"/>
        <v/>
      </c>
      <c r="O100" s="42"/>
      <c r="P100" s="43"/>
    </row>
    <row r="101" spans="2:16" x14ac:dyDescent="0.35">
      <c r="B101" s="34" t="s">
        <v>33</v>
      </c>
      <c r="C101" s="35">
        <v>100</v>
      </c>
      <c r="D101" s="36">
        <v>1</v>
      </c>
      <c r="E101" s="37">
        <f t="shared" si="7"/>
        <v>100</v>
      </c>
      <c r="F101" s="37">
        <f t="shared" si="8"/>
        <v>100</v>
      </c>
      <c r="G101" s="44">
        <f t="shared" si="9"/>
        <v>0</v>
      </c>
      <c r="H101" s="39">
        <f t="shared" si="13"/>
        <v>44501</v>
      </c>
      <c r="I101" s="40"/>
      <c r="J101" s="40">
        <f t="shared" si="11"/>
        <v>1</v>
      </c>
      <c r="K101" s="41" t="str">
        <f t="shared" si="10"/>
        <v/>
      </c>
      <c r="L101" s="35">
        <f>IF(M100="SIM",IF(M101="SIM",C101,(SUM($F$5:F101))-(SUM($N$5:N100))),(SUM($F$5:F101))-(SUM($N$5:N100)))</f>
        <v>9600</v>
      </c>
      <c r="M101" s="40"/>
      <c r="N101" s="35" t="str">
        <f t="shared" si="12"/>
        <v/>
      </c>
      <c r="O101" s="42"/>
      <c r="P101" s="43"/>
    </row>
    <row r="102" spans="2:16" x14ac:dyDescent="0.35">
      <c r="B102" s="34" t="s">
        <v>33</v>
      </c>
      <c r="C102" s="35">
        <v>100</v>
      </c>
      <c r="D102" s="36">
        <v>1</v>
      </c>
      <c r="E102" s="37">
        <f>C102*D102</f>
        <v>100</v>
      </c>
      <c r="F102" s="37">
        <f t="shared" si="8"/>
        <v>100</v>
      </c>
      <c r="G102" s="44">
        <f t="shared" si="9"/>
        <v>0</v>
      </c>
      <c r="H102" s="39">
        <f t="shared" si="13"/>
        <v>44508</v>
      </c>
      <c r="I102" s="45"/>
      <c r="J102" s="45">
        <f t="shared" si="11"/>
        <v>1</v>
      </c>
      <c r="K102" s="47" t="str">
        <f>IF(L102=C102*D102,IF(H102="",H101,H102),"")</f>
        <v/>
      </c>
      <c r="L102" s="35">
        <f>IF(M101="SIM",IF(M102="SIM",C102,(SUM($F$5:F102))-(SUM($N$5:N101))),(SUM($F$5:F102))-(SUM($N$5:N101)))</f>
        <v>9700</v>
      </c>
      <c r="M102" s="45"/>
      <c r="N102" s="46" t="str">
        <f t="shared" si="12"/>
        <v/>
      </c>
      <c r="O102" s="48"/>
      <c r="P102" s="49"/>
    </row>
  </sheetData>
  <mergeCells count="15">
    <mergeCell ref="N3:N4"/>
    <mergeCell ref="O3:O4"/>
    <mergeCell ref="P3:P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conditionalFormatting sqref="I2:J3 J103:K1048576 I6:J102">
    <cfRule type="cellIs" dxfId="18" priority="3" operator="equal">
      <formula>"NOK"</formula>
    </cfRule>
  </conditionalFormatting>
  <conditionalFormatting sqref="I5:J5">
    <cfRule type="cellIs" dxfId="17" priority="2" operator="equal">
      <formula>"NOK"</formula>
    </cfRule>
  </conditionalFormatting>
  <conditionalFormatting sqref="N6:P1000">
    <cfRule type="expression" dxfId="16" priority="1">
      <formula>AND($I6="",$M6&lt;&gt;"")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NOME DO PACIENTE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Reis, Eduardo (D.E.)</dc:creator>
  <cp:lastModifiedBy>Reis, Eduardo (D.E.)</cp:lastModifiedBy>
  <dcterms:created xsi:type="dcterms:W3CDTF">2020-01-14T01:07:03Z</dcterms:created>
  <dcterms:modified xsi:type="dcterms:W3CDTF">2020-01-14T01:21:29Z</dcterms:modified>
</cp:coreProperties>
</file>